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0" windowWidth="12285" windowHeight="9225" tabRatio="728" activeTab="0"/>
  </bookViews>
  <sheets>
    <sheet name="入力方法" sheetId="1" r:id="rId1"/>
    <sheet name="学校名入力" sheetId="2" r:id="rId2"/>
    <sheet name="名前・生年月日入力" sheetId="3" r:id="rId3"/>
    <sheet name="評定入力" sheetId="4" r:id="rId4"/>
    <sheet name="欠席入力" sheetId="5" r:id="rId5"/>
    <sheet name="特別活動・所見等入力" sheetId="6" r:id="rId6"/>
    <sheet name="推薦書印刷画面" sheetId="7" r:id="rId7"/>
  </sheets>
  <definedNames>
    <definedName name="_xlnm.Print_Area" localSheetId="6">'推薦書印刷画面'!$C$5:$CF$125</definedName>
    <definedName name="_xlnm.Print_Area" localSheetId="5">'特別活動・所見等入力'!$B$2:$H$104</definedName>
    <definedName name="_xlnm.Print_Area" localSheetId="0">'入力方法'!$A$1:$N$36</definedName>
  </definedNames>
  <calcPr fullCalcOnLoad="1"/>
</workbook>
</file>

<file path=xl/sharedStrings.xml><?xml version="1.0" encoding="utf-8"?>
<sst xmlns="http://schemas.openxmlformats.org/spreadsheetml/2006/main" count="285" uniqueCount="208">
  <si>
    <t>組</t>
  </si>
  <si>
    <t>生徒名</t>
  </si>
  <si>
    <t>生年</t>
  </si>
  <si>
    <t>生月</t>
  </si>
  <si>
    <t>生日</t>
  </si>
  <si>
    <t>入年</t>
  </si>
  <si>
    <t>卒年</t>
  </si>
  <si>
    <t>番</t>
  </si>
  <si>
    <t>入学校</t>
  </si>
  <si>
    <t>卒学校</t>
  </si>
  <si>
    <t>国</t>
  </si>
  <si>
    <t>社</t>
  </si>
  <si>
    <t>数</t>
  </si>
  <si>
    <t>理</t>
  </si>
  <si>
    <t>音</t>
  </si>
  <si>
    <t>美</t>
  </si>
  <si>
    <t>体</t>
  </si>
  <si>
    <t>家</t>
  </si>
  <si>
    <t>英</t>
  </si>
  <si>
    <t>合</t>
  </si>
  <si>
    <t>欠席</t>
  </si>
  <si>
    <t>受験学科</t>
  </si>
  <si>
    <t>風邪のため</t>
  </si>
  <si>
    <t>中学校名</t>
  </si>
  <si>
    <t>電話</t>
  </si>
  <si>
    <t>市外局番</t>
  </si>
  <si>
    <t>番号</t>
  </si>
  <si>
    <t>学校長名</t>
  </si>
  <si>
    <t>提出年月日</t>
  </si>
  <si>
    <t>月</t>
  </si>
  <si>
    <t>日</t>
  </si>
  <si>
    <t>山　田　太　郎</t>
  </si>
  <si>
    <t>担任名</t>
  </si>
  <si>
    <t>NO</t>
  </si>
  <si>
    <t>素直で誰とでも分け隔てなく接することができる生徒である。何事にも真面目で努力している。</t>
  </si>
  <si>
    <t>市内局番</t>
  </si>
  <si>
    <t>（入力例）</t>
  </si>
  <si>
    <t>○○町立○○中学校</t>
  </si>
  <si>
    <t>0993</t>
  </si>
  <si>
    <t>鳳凰高等学校</t>
  </si>
  <si>
    <t>平成　　年</t>
  </si>
  <si>
    <t>希望が丘</t>
  </si>
  <si>
    <t>（例）</t>
  </si>
  <si>
    <t>印刷確認画面</t>
  </si>
  <si>
    <t>ふりがな</t>
  </si>
  <si>
    <t>頭痛のため</t>
  </si>
  <si>
    <t>腹痛のため</t>
  </si>
  <si>
    <t>１　学　年</t>
  </si>
  <si>
    <t>２　学　年</t>
  </si>
  <si>
    <t>３　学　年</t>
  </si>
  <si>
    <t>理　　由</t>
  </si>
  <si>
    <t>NO</t>
  </si>
  <si>
    <t>異常なし</t>
  </si>
  <si>
    <t>３学年評定（必修）</t>
  </si>
  <si>
    <t>成績順位</t>
  </si>
  <si>
    <t>人中</t>
  </si>
  <si>
    <t>メディカルシステム科</t>
  </si>
  <si>
    <t>総合福祉科</t>
  </si>
  <si>
    <t>看護学科</t>
  </si>
  <si>
    <t>普通科文理コース</t>
  </si>
  <si>
    <t>推薦書作成ツール</t>
  </si>
  <si>
    <t>普通科特進コースⅠ類</t>
  </si>
  <si>
    <t>普通科特進コースⅡ類</t>
  </si>
  <si>
    <t>Ⅰ類</t>
  </si>
  <si>
    <t>Ⅱ類</t>
  </si>
  <si>
    <t>平成</t>
  </si>
  <si>
    <t>昭和</t>
  </si>
  <si>
    <t>性別</t>
  </si>
  <si>
    <t>男</t>
  </si>
  <si>
    <t>女</t>
  </si>
  <si>
    <t>推薦書入力方法について</t>
  </si>
  <si>
    <t>学校名入力</t>
  </si>
  <si>
    <t>名前・生年月日入力</t>
  </si>
  <si>
    <t>評定入力</t>
  </si>
  <si>
    <t>欠席入力</t>
  </si>
  <si>
    <t>推薦書印刷</t>
  </si>
  <si>
    <t>２．</t>
  </si>
  <si>
    <t>３．</t>
  </si>
  <si>
    <t>４．</t>
  </si>
  <si>
    <t>５．</t>
  </si>
  <si>
    <t>６．</t>
  </si>
  <si>
    <t>提出年月日を赤の枠に（入力例）のように半角数字で入力してください。</t>
  </si>
  <si>
    <t>中学校名を赤の枠に入力してください。</t>
  </si>
  <si>
    <t>電話番号を赤の枠に（入力例）のように半角数字で入力してください。</t>
  </si>
  <si>
    <t>学校長名を赤の枠に入力してください。</t>
  </si>
  <si>
    <t>組・番・生徒名・ふりがなは普通に入力してください。</t>
  </si>
  <si>
    <t>科コード　１～６までのコードを入力してください。右の欄に受験学科・コース・Ⅰ類・Ⅱ類が表示されます。</t>
  </si>
  <si>
    <t>生月・生日欄は普通に入力してください。</t>
  </si>
  <si>
    <t>入学年・学校名・担任名は（例）のように入力してください。</t>
  </si>
  <si>
    <t>直接入力されるか、または、他からのデータを貼り付けてください。</t>
  </si>
  <si>
    <t>選択教科につていの入力は不要です。</t>
  </si>
  <si>
    <t>１．</t>
  </si>
  <si>
    <t>シート</t>
  </si>
  <si>
    <t>・</t>
  </si>
  <si>
    <t>・</t>
  </si>
  <si>
    <t>・</t>
  </si>
  <si>
    <t>・</t>
  </si>
  <si>
    <t>シート</t>
  </si>
  <si>
    <t>・</t>
  </si>
  <si>
    <t>・</t>
  </si>
  <si>
    <t>・</t>
  </si>
  <si>
    <t>・</t>
  </si>
  <si>
    <t>・</t>
  </si>
  <si>
    <t>シート</t>
  </si>
  <si>
    <t>・</t>
  </si>
  <si>
    <t>シート</t>
  </si>
  <si>
    <t>・</t>
  </si>
  <si>
    <t>シート</t>
  </si>
  <si>
    <t>・</t>
  </si>
  <si>
    <t>シート</t>
  </si>
  <si>
    <t>・</t>
  </si>
  <si>
    <t>（お問い合わせ先）</t>
  </si>
  <si>
    <t>文字または数字は白色の部分に入力してください。水色の部分は入力できないように保護されています。</t>
  </si>
  <si>
    <t>評定は白色の部分に入力してください。水色の部分は入力できないように保護されています。</t>
  </si>
  <si>
    <t>印刷を実行してください。（プリンタの機種によっては、ずれもあります。）</t>
  </si>
  <si>
    <t>科</t>
  </si>
  <si>
    <t>（</t>
  </si>
  <si>
    <t>）コース</t>
  </si>
  <si>
    <t>受験番号</t>
  </si>
  <si>
    <t>※</t>
  </si>
  <si>
    <t>年</t>
  </si>
  <si>
    <t>学校長名</t>
  </si>
  <si>
    <t>電　　話（</t>
  </si>
  <si>
    <t>ー</t>
  </si>
  <si>
    <t>）</t>
  </si>
  <si>
    <t>職印</t>
  </si>
  <si>
    <t>西　　美　継</t>
  </si>
  <si>
    <t>鳳凰高等学校長</t>
  </si>
  <si>
    <t>殿</t>
  </si>
  <si>
    <t>生年月日</t>
  </si>
  <si>
    <t>日生</t>
  </si>
  <si>
    <t>年４月</t>
  </si>
  <si>
    <t>年３月</t>
  </si>
  <si>
    <t>中学校入学</t>
  </si>
  <si>
    <t>中学校卒業見込</t>
  </si>
  <si>
    <t>生 徒 名</t>
  </si>
  <si>
    <t>国語</t>
  </si>
  <si>
    <t>社会</t>
  </si>
  <si>
    <t>数学</t>
  </si>
  <si>
    <t>理科</t>
  </si>
  <si>
    <t>音楽</t>
  </si>
  <si>
    <t>美術</t>
  </si>
  <si>
    <t>英　語</t>
  </si>
  <si>
    <t>学習の記録</t>
  </si>
  <si>
    <t>評定</t>
  </si>
  <si>
    <t>必修</t>
  </si>
  <si>
    <t>１年</t>
  </si>
  <si>
    <t>２年</t>
  </si>
  <si>
    <t>３年</t>
  </si>
  <si>
    <t>教　科</t>
  </si>
  <si>
    <t>合計</t>
  </si>
  <si>
    <t>人中</t>
  </si>
  <si>
    <t>（学年順位）</t>
  </si>
  <si>
    <t>２学年評定（必修）</t>
  </si>
  <si>
    <t>１学年評定（必修）</t>
  </si>
  <si>
    <t>第１学年</t>
  </si>
  <si>
    <t>第２学年</t>
  </si>
  <si>
    <t>第３学年</t>
  </si>
  <si>
    <t>欠席日数</t>
  </si>
  <si>
    <t>欠席日数等</t>
  </si>
  <si>
    <t>健康上の所見</t>
  </si>
  <si>
    <t>学級担任名</t>
  </si>
  <si>
    <t>印</t>
  </si>
  <si>
    <t>(但し3年2学期末)</t>
  </si>
  <si>
    <t>推　薦　書</t>
  </si>
  <si>
    <t>※の欄は記入しないでください。</t>
  </si>
  <si>
    <r>
      <t>ここに</t>
    </r>
    <r>
      <rPr>
        <sz val="24"/>
        <rFont val="ＭＳ 明朝"/>
        <family val="1"/>
      </rPr>
      <t>　</t>
    </r>
    <r>
      <rPr>
        <i/>
        <sz val="24"/>
        <rFont val="ＭＳ 明朝"/>
        <family val="1"/>
      </rPr>
      <t>名前・生年月日シートのＡ列の番号を入力後、印刷を実行してください。</t>
    </r>
  </si>
  <si>
    <t>学校法人希望が丘学園</t>
  </si>
  <si>
    <t>下記のとおり相違ないことを証明し、貴校への入学に適格者として推薦します。</t>
  </si>
  <si>
    <t>保健</t>
  </si>
  <si>
    <t>体育</t>
  </si>
  <si>
    <t>技術</t>
  </si>
  <si>
    <t>家庭</t>
  </si>
  <si>
    <t>学　年</t>
  </si>
  <si>
    <t>外国語</t>
  </si>
  <si>
    <t>（</t>
  </si>
  <si>
    <t>７．</t>
  </si>
  <si>
    <t>入力方法</t>
  </si>
  <si>
    <t>上の２～７のシートに順番通り入力し、７のシートで印刷となります。</t>
  </si>
  <si>
    <t>０９９３－５３－３６３３</t>
  </si>
  <si>
    <t>欠　席　の　理　由</t>
  </si>
  <si>
    <t>次の７つのシートがあります。</t>
  </si>
  <si>
    <t>（例）のように日数・理由等を入力してください。</t>
  </si>
  <si>
    <t>性別　男子は１を女子は2を入力してください。</t>
  </si>
  <si>
    <t>生年欄は　例えば「平成４年」生まれは４と入力してください。</t>
  </si>
  <si>
    <t>鳳凰高等学校　　入試係まで</t>
  </si>
  <si>
    <t>印刷用紙（Ａ４版白色用紙）をセットしてください。</t>
  </si>
  <si>
    <t>コース</t>
  </si>
  <si>
    <t>NO</t>
  </si>
  <si>
    <t>ふりがな</t>
  </si>
  <si>
    <t>コード</t>
  </si>
  <si>
    <t>ほうおう　たかこ</t>
  </si>
  <si>
    <t xml:space="preserve"> 鳳　凰　高　子　</t>
  </si>
  <si>
    <t>列</t>
  </si>
  <si>
    <t>番</t>
  </si>
  <si>
    <t>号</t>
  </si>
  <si>
    <t>鳳　凰　高　子</t>
  </si>
  <si>
    <t>A</t>
  </si>
  <si>
    <t>特別活動・特技等</t>
  </si>
  <si>
    <t>ボランティア活動でがんばった。書道２段</t>
  </si>
  <si>
    <t>特別活動・所見等入力</t>
  </si>
  <si>
    <t>特別活動・特技・健康上の所見等を入力してください。</t>
  </si>
  <si>
    <t>担任所見は１５０字以内で入力してください。</t>
  </si>
  <si>
    <r>
      <rPr>
        <b/>
        <sz val="12"/>
        <color indexed="10"/>
        <rFont val="ＭＳ 明朝"/>
        <family val="1"/>
      </rPr>
      <t>セル</t>
    </r>
    <r>
      <rPr>
        <b/>
        <sz val="14"/>
        <color indexed="10"/>
        <rFont val="ＭＳ 明朝"/>
        <family val="1"/>
      </rPr>
      <t xml:space="preserve"> </t>
    </r>
    <r>
      <rPr>
        <b/>
        <sz val="16"/>
        <color indexed="10"/>
        <rFont val="ＭＳ 明朝"/>
        <family val="1"/>
      </rPr>
      <t>CJ３</t>
    </r>
  </si>
  <si>
    <t>セルＣJ３に印刷したい生徒の番号（名前・生年月日シートのＡ列の番号）を入力してください。</t>
  </si>
  <si>
    <t>健康上の所見</t>
  </si>
  <si>
    <t>担　　　　　　　任　　　　　　　所　　　　　　　見</t>
  </si>
  <si>
    <t>推薦所見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</si>
</sst>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3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ＤＦ平成ゴシック体W5"/>
      <family val="3"/>
    </font>
    <font>
      <sz val="16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ＤＦ平成ゴシック体W5"/>
      <family val="3"/>
    </font>
    <font>
      <sz val="11"/>
      <color indexed="10"/>
      <name val="ＤＦ平成ゴシック体W5"/>
      <family val="3"/>
    </font>
    <font>
      <sz val="12"/>
      <color indexed="8"/>
      <name val="ＭＳ 明朝"/>
      <family val="1"/>
    </font>
    <font>
      <sz val="13"/>
      <name val="ＭＳ 明朝"/>
      <family val="1"/>
    </font>
    <font>
      <sz val="24"/>
      <name val="ＭＳ Ｐゴシック"/>
      <family val="3"/>
    </font>
    <font>
      <sz val="28"/>
      <name val="HG創英角ｺﾞｼｯｸUB"/>
      <family val="3"/>
    </font>
    <font>
      <sz val="28"/>
      <name val="ＭＳ Ｐゴシック"/>
      <family val="3"/>
    </font>
    <font>
      <sz val="24"/>
      <name val="ＭＳ 明朝"/>
      <family val="1"/>
    </font>
    <font>
      <sz val="28"/>
      <color indexed="15"/>
      <name val="HG創英角ｺﾞｼｯｸUB"/>
      <family val="3"/>
    </font>
    <font>
      <sz val="10"/>
      <name val="ＤＦ平成ゴシック体W5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u val="single"/>
      <sz val="16"/>
      <name val="ＭＳ ゴシック"/>
      <family val="3"/>
    </font>
    <font>
      <u val="single"/>
      <sz val="11"/>
      <name val="ＭＳ Ｐ明朝"/>
      <family val="1"/>
    </font>
    <font>
      <sz val="9"/>
      <name val="ＭＳ Ｐゴシック"/>
      <family val="3"/>
    </font>
    <font>
      <sz val="13.5"/>
      <name val="ＭＳ 明朝"/>
      <family val="1"/>
    </font>
    <font>
      <sz val="13.5"/>
      <name val="ＭＳ Ｐゴシック"/>
      <family val="3"/>
    </font>
    <font>
      <b/>
      <sz val="26"/>
      <name val="ＭＳ 明朝"/>
      <family val="1"/>
    </font>
    <font>
      <sz val="10.5"/>
      <name val="ＭＳ 明朝"/>
      <family val="1"/>
    </font>
    <font>
      <b/>
      <sz val="24"/>
      <color indexed="48"/>
      <name val="ＭＳ 明朝"/>
      <family val="1"/>
    </font>
    <font>
      <i/>
      <sz val="24"/>
      <name val="ＭＳ 明朝"/>
      <family val="1"/>
    </font>
    <font>
      <b/>
      <sz val="22"/>
      <name val="ＭＳ ゴシック"/>
      <family val="3"/>
    </font>
    <font>
      <b/>
      <sz val="11"/>
      <name val="ＭＳ ゴシック"/>
      <family val="3"/>
    </font>
    <font>
      <sz val="9.5"/>
      <name val="ＭＳ 明朝"/>
      <family val="1"/>
    </font>
    <font>
      <sz val="9.5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20"/>
      <name val="ＭＳ ゴシック"/>
      <family val="3"/>
    </font>
    <font>
      <b/>
      <sz val="20"/>
      <color indexed="9"/>
      <name val="ＭＳ ゴシック"/>
      <family val="3"/>
    </font>
    <font>
      <sz val="9"/>
      <name val="ＤＦ平成ゴシック体W5"/>
      <family val="3"/>
    </font>
    <font>
      <sz val="9"/>
      <color indexed="10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ＤＦ平成ゴシック体W5"/>
      <family val="3"/>
    </font>
    <font>
      <sz val="9"/>
      <color indexed="10"/>
      <name val="ＤＦ平成ゴシック体W5"/>
      <family val="3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6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7"/>
      </left>
      <right/>
      <top style="thick">
        <color indexed="37"/>
      </top>
      <bottom/>
    </border>
    <border>
      <left/>
      <right/>
      <top style="thick">
        <color indexed="37"/>
      </top>
      <bottom/>
    </border>
    <border>
      <left/>
      <right style="thick">
        <color indexed="37"/>
      </right>
      <top style="thick">
        <color indexed="37"/>
      </top>
      <bottom/>
    </border>
    <border>
      <left style="thick">
        <color indexed="37"/>
      </left>
      <right/>
      <top/>
      <bottom/>
    </border>
    <border>
      <left/>
      <right style="thick">
        <color indexed="37"/>
      </right>
      <top/>
      <bottom/>
    </border>
    <border>
      <left style="thick">
        <color indexed="37"/>
      </left>
      <right/>
      <top/>
      <bottom style="thick">
        <color indexed="37"/>
      </bottom>
    </border>
    <border>
      <left/>
      <right/>
      <top/>
      <bottom style="thick">
        <color indexed="37"/>
      </bottom>
    </border>
    <border>
      <left/>
      <right style="thick">
        <color indexed="37"/>
      </right>
      <top/>
      <bottom style="thick">
        <color indexed="37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/>
      <right style="medium"/>
      <top style="medium"/>
      <bottom/>
    </border>
    <border>
      <left style="medium"/>
      <right/>
      <top style="hair"/>
      <bottom style="hair"/>
    </border>
    <border>
      <left/>
      <right style="medium"/>
      <top/>
      <bottom/>
    </border>
    <border>
      <left style="medium"/>
      <right/>
      <top style="hair"/>
      <bottom style="medium"/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 style="medium"/>
      <top/>
      <bottom style="medium"/>
    </border>
    <border>
      <left style="medium"/>
      <right style="hair"/>
      <top style="hair"/>
      <bottom style="medium"/>
    </border>
    <border>
      <left style="hair"/>
      <right/>
      <top style="thick">
        <color indexed="10"/>
      </top>
      <bottom style="medium"/>
    </border>
    <border>
      <left/>
      <right/>
      <top style="thick">
        <color indexed="10"/>
      </top>
      <bottom style="medium"/>
    </border>
    <border>
      <left/>
      <right style="hair"/>
      <top style="thick">
        <color indexed="10"/>
      </top>
      <bottom style="medium"/>
    </border>
    <border>
      <left style="hair"/>
      <right style="hair"/>
      <top style="thick">
        <color indexed="10"/>
      </top>
      <bottom style="medium"/>
    </border>
    <border>
      <left style="hair"/>
      <right/>
      <top style="medium"/>
      <bottom style="thick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18"/>
      </left>
      <right/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 style="thick">
        <color indexed="18"/>
      </bottom>
    </border>
    <border>
      <left/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/>
      <bottom style="thick">
        <color indexed="10"/>
      </bottom>
    </border>
    <border>
      <left style="mediumDashed">
        <color indexed="10"/>
      </left>
      <right/>
      <top style="mediumDashed">
        <color indexed="10"/>
      </top>
      <bottom/>
    </border>
    <border>
      <left/>
      <right/>
      <top style="mediumDashed">
        <color indexed="10"/>
      </top>
      <bottom/>
    </border>
    <border>
      <left/>
      <right style="mediumDashed">
        <color indexed="10"/>
      </right>
      <top style="mediumDashed">
        <color indexed="10"/>
      </top>
      <bottom/>
    </border>
    <border>
      <left style="mediumDashed">
        <color indexed="10"/>
      </left>
      <right/>
      <top/>
      <bottom/>
    </border>
    <border>
      <left/>
      <right style="mediumDashed">
        <color indexed="10"/>
      </right>
      <top/>
      <bottom/>
    </border>
    <border>
      <left style="mediumDashed">
        <color indexed="10"/>
      </left>
      <right/>
      <top/>
      <bottom style="mediumDashed">
        <color indexed="10"/>
      </bottom>
    </border>
    <border>
      <left/>
      <right/>
      <top/>
      <bottom style="mediumDashed">
        <color indexed="10"/>
      </bottom>
    </border>
    <border>
      <left/>
      <right style="mediumDashed">
        <color indexed="10"/>
      </right>
      <top/>
      <bottom style="mediumDashed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5"/>
      </left>
      <right/>
      <top style="thick">
        <color indexed="15"/>
      </top>
      <bottom/>
    </border>
    <border>
      <left/>
      <right/>
      <top style="thick">
        <color indexed="15"/>
      </top>
      <bottom/>
    </border>
    <border>
      <left/>
      <right style="thick">
        <color indexed="15"/>
      </right>
      <top style="thick">
        <color indexed="15"/>
      </top>
      <bottom/>
    </border>
    <border>
      <left style="thick">
        <color indexed="15"/>
      </left>
      <right/>
      <top/>
      <bottom style="thick">
        <color indexed="15"/>
      </bottom>
    </border>
    <border>
      <left/>
      <right/>
      <top/>
      <bottom style="thick">
        <color indexed="15"/>
      </bottom>
    </border>
    <border>
      <left/>
      <right style="thick">
        <color indexed="15"/>
      </right>
      <top/>
      <bottom style="thick">
        <color indexed="15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92" fillId="32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4" fillId="34" borderId="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horizontal="distributed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12" fillId="34" borderId="16" xfId="0" applyFont="1" applyFill="1" applyBorder="1" applyAlignment="1">
      <alignment horizontal="distributed" vertical="center"/>
    </xf>
    <xf numFmtId="0" fontId="12" fillId="34" borderId="16" xfId="0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distributed" vertical="center"/>
    </xf>
    <xf numFmtId="0" fontId="6" fillId="34" borderId="19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6" fillId="34" borderId="21" xfId="0" applyFont="1" applyFill="1" applyBorder="1" applyAlignment="1">
      <alignment horizontal="distributed" vertical="center"/>
    </xf>
    <xf numFmtId="0" fontId="6" fillId="34" borderId="22" xfId="0" applyFont="1" applyFill="1" applyBorder="1" applyAlignment="1">
      <alignment vertical="center"/>
    </xf>
    <xf numFmtId="0" fontId="14" fillId="34" borderId="23" xfId="0" applyFont="1" applyFill="1" applyBorder="1" applyAlignment="1">
      <alignment horizontal="right" vertical="center"/>
    </xf>
    <xf numFmtId="0" fontId="14" fillId="34" borderId="24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right" vertical="center"/>
    </xf>
    <xf numFmtId="0" fontId="14" fillId="34" borderId="25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12" fillId="34" borderId="24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distributed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distributed" vertical="center"/>
    </xf>
    <xf numFmtId="0" fontId="6" fillId="34" borderId="27" xfId="0" applyFont="1" applyFill="1" applyBorder="1" applyAlignment="1">
      <alignment vertical="center"/>
    </xf>
    <xf numFmtId="0" fontId="14" fillId="34" borderId="28" xfId="0" applyFont="1" applyFill="1" applyBorder="1" applyAlignment="1">
      <alignment vertical="center"/>
    </xf>
    <xf numFmtId="0" fontId="14" fillId="34" borderId="29" xfId="0" applyFont="1" applyFill="1" applyBorder="1" applyAlignment="1">
      <alignment horizontal="right" vertical="center"/>
    </xf>
    <xf numFmtId="0" fontId="14" fillId="34" borderId="30" xfId="0" applyFont="1" applyFill="1" applyBorder="1" applyAlignment="1">
      <alignment vertical="center"/>
    </xf>
    <xf numFmtId="0" fontId="14" fillId="34" borderId="31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14" fillId="34" borderId="33" xfId="0" applyFont="1" applyFill="1" applyBorder="1" applyAlignment="1">
      <alignment vertical="center"/>
    </xf>
    <xf numFmtId="0" fontId="12" fillId="34" borderId="30" xfId="0" applyFont="1" applyFill="1" applyBorder="1" applyAlignment="1">
      <alignment vertical="center"/>
    </xf>
    <xf numFmtId="0" fontId="12" fillId="34" borderId="32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vertical="center"/>
    </xf>
    <xf numFmtId="0" fontId="15" fillId="34" borderId="36" xfId="0" applyFont="1" applyFill="1" applyBorder="1" applyAlignment="1">
      <alignment vertical="center"/>
    </xf>
    <xf numFmtId="0" fontId="28" fillId="34" borderId="35" xfId="0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30" fillId="35" borderId="3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0" fillId="0" borderId="35" xfId="0" applyFont="1" applyBorder="1" applyAlignment="1" applyProtection="1">
      <alignment vertical="center"/>
      <protection locked="0"/>
    </xf>
    <xf numFmtId="0" fontId="10" fillId="34" borderId="35" xfId="0" applyFont="1" applyFill="1" applyBorder="1" applyAlignment="1">
      <alignment vertical="center"/>
    </xf>
    <xf numFmtId="0" fontId="25" fillId="34" borderId="38" xfId="0" applyFont="1" applyFill="1" applyBorder="1" applyAlignment="1">
      <alignment horizontal="center" vertical="center"/>
    </xf>
    <xf numFmtId="0" fontId="10" fillId="0" borderId="38" xfId="0" applyFont="1" applyBorder="1" applyAlignment="1" applyProtection="1">
      <alignment vertical="center"/>
      <protection locked="0"/>
    </xf>
    <xf numFmtId="0" fontId="10" fillId="34" borderId="38" xfId="0" applyFont="1" applyFill="1" applyBorder="1" applyAlignment="1">
      <alignment vertical="center"/>
    </xf>
    <xf numFmtId="0" fontId="10" fillId="34" borderId="38" xfId="0" applyFont="1" applyFill="1" applyBorder="1" applyAlignment="1">
      <alignment horizontal="center" vertical="center"/>
    </xf>
    <xf numFmtId="0" fontId="27" fillId="34" borderId="39" xfId="0" applyFont="1" applyFill="1" applyBorder="1" applyAlignment="1">
      <alignment vertical="center"/>
    </xf>
    <xf numFmtId="0" fontId="27" fillId="34" borderId="39" xfId="0" applyFont="1" applyFill="1" applyBorder="1" applyAlignment="1">
      <alignment horizontal="center" vertical="center"/>
    </xf>
    <xf numFmtId="0" fontId="26" fillId="35" borderId="37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4" fillId="0" borderId="35" xfId="0" applyFont="1" applyBorder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2" fillId="0" borderId="0" xfId="0" applyFont="1" applyAlignment="1" quotePrefix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 quotePrefix="1">
      <alignment vertical="center"/>
    </xf>
    <xf numFmtId="0" fontId="32" fillId="36" borderId="40" xfId="0" applyFont="1" applyFill="1" applyBorder="1" applyAlignment="1">
      <alignment horizontal="distributed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176" fontId="4" fillId="0" borderId="43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5" fillId="0" borderId="4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4" fillId="0" borderId="5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54" xfId="0" applyFont="1" applyBorder="1" applyAlignment="1">
      <alignment vertical="center" textRotation="255"/>
    </xf>
    <xf numFmtId="0" fontId="0" fillId="0" borderId="0" xfId="0" applyFont="1" applyBorder="1" applyAlignment="1">
      <alignment vertical="center" textRotation="255"/>
    </xf>
    <xf numFmtId="0" fontId="0" fillId="0" borderId="54" xfId="0" applyBorder="1" applyAlignment="1">
      <alignment vertical="center"/>
    </xf>
    <xf numFmtId="0" fontId="4" fillId="0" borderId="0" xfId="0" applyFont="1" applyBorder="1" applyAlignment="1">
      <alignment vertical="distributed"/>
    </xf>
    <xf numFmtId="0" fontId="0" fillId="0" borderId="0" xfId="0" applyBorder="1" applyAlignment="1">
      <alignment vertical="center" textRotation="255" wrapText="1"/>
    </xf>
    <xf numFmtId="0" fontId="0" fillId="0" borderId="43" xfId="0" applyBorder="1" applyAlignment="1">
      <alignment vertical="center" textRotation="255" wrapText="1"/>
    </xf>
    <xf numFmtId="0" fontId="0" fillId="0" borderId="44" xfId="0" applyBorder="1" applyAlignment="1">
      <alignment vertical="center" textRotation="255" wrapText="1"/>
    </xf>
    <xf numFmtId="0" fontId="0" fillId="0" borderId="44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top" textRotation="255"/>
    </xf>
    <xf numFmtId="0" fontId="10" fillId="0" borderId="43" xfId="0" applyFont="1" applyBorder="1" applyAlignment="1">
      <alignment horizontal="center" vertical="top" textRotation="255"/>
    </xf>
    <xf numFmtId="0" fontId="0" fillId="0" borderId="0" xfId="0" applyFont="1" applyBorder="1" applyAlignment="1">
      <alignment vertical="distributed" textRotation="255"/>
    </xf>
    <xf numFmtId="0" fontId="0" fillId="0" borderId="54" xfId="0" applyFont="1" applyBorder="1" applyAlignment="1">
      <alignment vertical="distributed" textRotation="255"/>
    </xf>
    <xf numFmtId="176" fontId="4" fillId="0" borderId="45" xfId="0" applyNumberFormat="1" applyFont="1" applyBorder="1" applyAlignment="1">
      <alignment vertical="center"/>
    </xf>
    <xf numFmtId="0" fontId="0" fillId="0" borderId="57" xfId="0" applyFont="1" applyBorder="1" applyAlignment="1">
      <alignment vertical="distributed" textRotation="255"/>
    </xf>
    <xf numFmtId="0" fontId="0" fillId="0" borderId="45" xfId="0" applyFont="1" applyBorder="1" applyAlignment="1">
      <alignment vertical="distributed" textRotation="255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7" fillId="0" borderId="45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0" fillId="0" borderId="43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55" xfId="0" applyFont="1" applyBorder="1" applyAlignment="1">
      <alignment vertical="distributed" textRotation="255"/>
    </xf>
    <xf numFmtId="0" fontId="0" fillId="0" borderId="41" xfId="0" applyFont="1" applyBorder="1" applyAlignment="1">
      <alignment vertical="distributed" textRotation="255"/>
    </xf>
    <xf numFmtId="0" fontId="6" fillId="0" borderId="59" xfId="0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4" fillId="0" borderId="35" xfId="0" applyFont="1" applyBorder="1" applyAlignment="1" applyProtection="1" quotePrefix="1">
      <alignment vertical="center"/>
      <protection locked="0"/>
    </xf>
    <xf numFmtId="49" fontId="6" fillId="0" borderId="59" xfId="0" applyNumberFormat="1" applyFont="1" applyFill="1" applyBorder="1" applyAlignment="1" applyProtection="1">
      <alignment horizontal="right" vertical="center"/>
      <protection locked="0"/>
    </xf>
    <xf numFmtId="49" fontId="14" fillId="34" borderId="25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29" fillId="35" borderId="60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6" fillId="35" borderId="60" xfId="0" applyFont="1" applyFill="1" applyBorder="1" applyAlignment="1">
      <alignment horizontal="center" vertical="center"/>
    </xf>
    <xf numFmtId="0" fontId="51" fillId="34" borderId="3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52" fillId="34" borderId="39" xfId="0" applyFont="1" applyFill="1" applyBorder="1" applyAlignment="1">
      <alignment horizontal="center" vertical="center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15" fillId="34" borderId="35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28" fillId="34" borderId="36" xfId="0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8" fillId="0" borderId="35" xfId="0" applyNumberFormat="1" applyFont="1" applyBorder="1" applyAlignment="1" applyProtection="1">
      <alignment horizontal="center"/>
      <protection locked="0"/>
    </xf>
    <xf numFmtId="0" fontId="15" fillId="34" borderId="35" xfId="0" applyFont="1" applyFill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center"/>
    </xf>
    <xf numFmtId="0" fontId="53" fillId="0" borderId="35" xfId="0" applyNumberFormat="1" applyFont="1" applyBorder="1" applyAlignment="1" applyProtection="1">
      <alignment horizontal="center"/>
      <protection locked="0"/>
    </xf>
    <xf numFmtId="0" fontId="27" fillId="34" borderId="62" xfId="0" applyFont="1" applyFill="1" applyBorder="1" applyAlignment="1">
      <alignment horizontal="center" vertical="center"/>
    </xf>
    <xf numFmtId="0" fontId="55" fillId="34" borderId="35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top" wrapText="1" shrinkToFit="1"/>
    </xf>
    <xf numFmtId="0" fontId="32" fillId="36" borderId="63" xfId="0" applyFont="1" applyFill="1" applyBorder="1" applyAlignment="1">
      <alignment horizontal="center" vertical="center"/>
    </xf>
    <xf numFmtId="0" fontId="32" fillId="36" borderId="64" xfId="0" applyFont="1" applyFill="1" applyBorder="1" applyAlignment="1">
      <alignment horizontal="center" vertical="center"/>
    </xf>
    <xf numFmtId="0" fontId="32" fillId="36" borderId="63" xfId="0" applyFont="1" applyFill="1" applyBorder="1" applyAlignment="1">
      <alignment horizontal="distributed" vertical="center"/>
    </xf>
    <xf numFmtId="0" fontId="32" fillId="36" borderId="64" xfId="0" applyFont="1" applyFill="1" applyBorder="1" applyAlignment="1">
      <alignment horizontal="distributed" vertical="center"/>
    </xf>
    <xf numFmtId="0" fontId="43" fillId="37" borderId="65" xfId="0" applyFont="1" applyFill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6" fillId="0" borderId="68" xfId="0" applyFont="1" applyFill="1" applyBorder="1" applyAlignment="1" applyProtection="1">
      <alignment vertical="center" shrinkToFit="1"/>
      <protection locked="0"/>
    </xf>
    <xf numFmtId="0" fontId="0" fillId="0" borderId="69" xfId="0" applyFill="1" applyBorder="1" applyAlignment="1" applyProtection="1">
      <alignment vertical="center" shrinkToFit="1"/>
      <protection locked="0"/>
    </xf>
    <xf numFmtId="0" fontId="0" fillId="0" borderId="70" xfId="0" applyFill="1" applyBorder="1" applyAlignment="1" applyProtection="1">
      <alignment vertical="center" shrinkToFit="1"/>
      <protection locked="0"/>
    </xf>
    <xf numFmtId="0" fontId="6" fillId="0" borderId="68" xfId="0" applyFont="1" applyFill="1" applyBorder="1" applyAlignment="1" applyProtection="1">
      <alignment vertical="center"/>
      <protection locked="0"/>
    </xf>
    <xf numFmtId="0" fontId="0" fillId="0" borderId="69" xfId="0" applyFill="1" applyBorder="1" applyAlignment="1" applyProtection="1">
      <alignment vertical="center"/>
      <protection locked="0"/>
    </xf>
    <xf numFmtId="0" fontId="0" fillId="0" borderId="70" xfId="0" applyFill="1" applyBorder="1" applyAlignment="1" applyProtection="1">
      <alignment vertical="center"/>
      <protection locked="0"/>
    </xf>
    <xf numFmtId="0" fontId="28" fillId="34" borderId="61" xfId="0" applyFont="1" applyFill="1" applyBorder="1" applyAlignment="1">
      <alignment horizontal="center" vertical="center"/>
    </xf>
    <xf numFmtId="0" fontId="28" fillId="34" borderId="36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distributed" vertical="center"/>
    </xf>
    <xf numFmtId="176" fontId="28" fillId="0" borderId="0" xfId="0" applyNumberFormat="1" applyFont="1" applyBorder="1" applyAlignment="1">
      <alignment vertical="top" wrapText="1" shrinkToFit="1"/>
    </xf>
    <xf numFmtId="0" fontId="4" fillId="0" borderId="54" xfId="0" applyFont="1" applyBorder="1" applyAlignment="1">
      <alignment vertical="distributed" textRotation="255"/>
    </xf>
    <xf numFmtId="0" fontId="0" fillId="0" borderId="0" xfId="0" applyAlignment="1">
      <alignment vertical="distributed"/>
    </xf>
    <xf numFmtId="0" fontId="0" fillId="0" borderId="54" xfId="0" applyBorder="1" applyAlignment="1">
      <alignment vertical="distributed"/>
    </xf>
    <xf numFmtId="0" fontId="9" fillId="0" borderId="0" xfId="0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/>
    </xf>
    <xf numFmtId="0" fontId="56" fillId="0" borderId="71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distributed" textRotation="255"/>
    </xf>
    <xf numFmtId="0" fontId="47" fillId="0" borderId="43" xfId="0" applyFont="1" applyBorder="1" applyAlignment="1">
      <alignment vertical="distributed" textRotation="255"/>
    </xf>
    <xf numFmtId="0" fontId="47" fillId="0" borderId="0" xfId="0" applyFont="1" applyAlignment="1">
      <alignment vertical="distributed" textRotation="255"/>
    </xf>
    <xf numFmtId="0" fontId="4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0" fontId="45" fillId="0" borderId="27" xfId="0" applyFont="1" applyBorder="1" applyAlignment="1">
      <alignment horizontal="right" vertical="center"/>
    </xf>
    <xf numFmtId="0" fontId="46" fillId="0" borderId="2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0" borderId="55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3" xfId="0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9" fillId="0" borderId="0" xfId="0" applyNumberFormat="1" applyFont="1" applyBorder="1" applyAlignment="1">
      <alignment horizontal="left" vertical="center"/>
    </xf>
    <xf numFmtId="176" fontId="9" fillId="0" borderId="27" xfId="0" applyNumberFormat="1" applyFon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textRotation="255"/>
    </xf>
    <xf numFmtId="0" fontId="4" fillId="0" borderId="43" xfId="0" applyFont="1" applyBorder="1" applyAlignment="1">
      <alignment horizontal="center" vertical="top" textRotation="255"/>
    </xf>
    <xf numFmtId="0" fontId="10" fillId="0" borderId="0" xfId="0" applyFont="1" applyBorder="1" applyAlignment="1">
      <alignment horizontal="justify" vertical="distributed" textRotation="255"/>
    </xf>
    <xf numFmtId="0" fontId="26" fillId="0" borderId="0" xfId="0" applyFont="1" applyAlignment="1">
      <alignment horizontal="justify" vertical="center"/>
    </xf>
    <xf numFmtId="0" fontId="0" fillId="0" borderId="0" xfId="0" applyAlignment="1">
      <alignment vertical="distributed" textRotation="255"/>
    </xf>
    <xf numFmtId="0" fontId="0" fillId="0" borderId="54" xfId="0" applyBorder="1" applyAlignment="1">
      <alignment vertical="distributed" textRotation="255"/>
    </xf>
    <xf numFmtId="0" fontId="5" fillId="0" borderId="0" xfId="0" applyFont="1" applyBorder="1" applyAlignment="1">
      <alignment vertical="center"/>
    </xf>
    <xf numFmtId="176" fontId="10" fillId="0" borderId="41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4" fillId="0" borderId="44" xfId="0" applyFont="1" applyBorder="1" applyAlignment="1">
      <alignment vertical="distributed" textRotation="255" shrinkToFit="1"/>
    </xf>
    <xf numFmtId="0" fontId="0" fillId="0" borderId="0" xfId="0" applyAlignment="1">
      <alignment vertical="distributed" textRotation="255" shrinkToFit="1"/>
    </xf>
    <xf numFmtId="0" fontId="0" fillId="0" borderId="44" xfId="0" applyBorder="1" applyAlignment="1">
      <alignment vertical="distributed" textRotation="255" shrinkToFit="1"/>
    </xf>
    <xf numFmtId="176" fontId="4" fillId="0" borderId="44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44" xfId="0" applyFont="1" applyBorder="1" applyAlignment="1">
      <alignment vertical="distributed" textRotation="255"/>
    </xf>
    <xf numFmtId="0" fontId="0" fillId="0" borderId="44" xfId="0" applyBorder="1" applyAlignment="1">
      <alignment vertical="distributed" textRotation="255"/>
    </xf>
    <xf numFmtId="0" fontId="0" fillId="0" borderId="0" xfId="0" applyFont="1" applyBorder="1" applyAlignment="1">
      <alignment vertical="center"/>
    </xf>
    <xf numFmtId="0" fontId="40" fillId="0" borderId="0" xfId="0" applyFont="1" applyBorder="1" applyAlignment="1">
      <alignment horizontal="distributed" vertical="distributed"/>
    </xf>
    <xf numFmtId="0" fontId="40" fillId="0" borderId="45" xfId="0" applyFont="1" applyBorder="1" applyAlignment="1">
      <alignment horizontal="distributed" vertical="distributed"/>
    </xf>
    <xf numFmtId="0" fontId="0" fillId="0" borderId="45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justify" vertical="center"/>
    </xf>
    <xf numFmtId="0" fontId="4" fillId="0" borderId="44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9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9" fillId="0" borderId="50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7" fillId="0" borderId="0" xfId="0" applyFont="1" applyAlignment="1">
      <alignment vertical="distributed" textRotation="255" shrinkToFit="1"/>
    </xf>
    <xf numFmtId="0" fontId="47" fillId="0" borderId="43" xfId="0" applyFont="1" applyBorder="1" applyAlignment="1">
      <alignment vertical="distributed" textRotation="255" shrinkToFit="1"/>
    </xf>
    <xf numFmtId="0" fontId="56" fillId="0" borderId="0" xfId="0" applyNumberFormat="1" applyFont="1" applyFill="1" applyBorder="1" applyAlignment="1">
      <alignment horizontal="left" vertical="center"/>
    </xf>
    <xf numFmtId="0" fontId="41" fillId="36" borderId="72" xfId="0" applyNumberFormat="1" applyFont="1" applyFill="1" applyBorder="1" applyAlignment="1">
      <alignment horizontal="left" vertical="center" wrapText="1"/>
    </xf>
    <xf numFmtId="0" fontId="20" fillId="36" borderId="73" xfId="0" applyFont="1" applyFill="1" applyBorder="1" applyAlignment="1">
      <alignment vertical="center" wrapText="1"/>
    </xf>
    <xf numFmtId="0" fontId="0" fillId="36" borderId="73" xfId="0" applyFill="1" applyBorder="1" applyAlignment="1">
      <alignment vertical="center" wrapText="1"/>
    </xf>
    <xf numFmtId="0" fontId="0" fillId="36" borderId="74" xfId="0" applyFill="1" applyBorder="1" applyAlignment="1">
      <alignment vertical="center" wrapText="1"/>
    </xf>
    <xf numFmtId="0" fontId="20" fillId="36" borderId="75" xfId="0" applyFont="1" applyFill="1" applyBorder="1" applyAlignment="1">
      <alignment vertical="center" wrapText="1"/>
    </xf>
    <xf numFmtId="0" fontId="20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0" fillId="36" borderId="76" xfId="0" applyFill="1" applyBorder="1" applyAlignment="1">
      <alignment vertical="center" wrapText="1"/>
    </xf>
    <xf numFmtId="0" fontId="0" fillId="36" borderId="75" xfId="0" applyFill="1" applyBorder="1" applyAlignment="1">
      <alignment vertical="center" wrapText="1"/>
    </xf>
    <xf numFmtId="0" fontId="0" fillId="36" borderId="77" xfId="0" applyFill="1" applyBorder="1" applyAlignment="1">
      <alignment vertical="center" wrapText="1"/>
    </xf>
    <xf numFmtId="0" fontId="0" fillId="36" borderId="78" xfId="0" applyFill="1" applyBorder="1" applyAlignment="1">
      <alignment vertical="center" wrapText="1"/>
    </xf>
    <xf numFmtId="0" fontId="0" fillId="36" borderId="79" xfId="0" applyFill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21" fillId="34" borderId="80" xfId="0" applyFont="1" applyFill="1" applyBorder="1" applyAlignment="1" applyProtection="1">
      <alignment horizontal="center" vertical="center"/>
      <protection locked="0"/>
    </xf>
    <xf numFmtId="0" fontId="22" fillId="34" borderId="81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vertical="center"/>
    </xf>
    <xf numFmtId="0" fontId="24" fillId="33" borderId="82" xfId="0" applyFont="1" applyFill="1" applyBorder="1" applyAlignment="1">
      <alignment horizontal="center" vertical="center"/>
    </xf>
    <xf numFmtId="0" fontId="24" fillId="33" borderId="83" xfId="0" applyFont="1" applyFill="1" applyBorder="1" applyAlignment="1">
      <alignment horizontal="center" vertical="center"/>
    </xf>
    <xf numFmtId="0" fontId="24" fillId="33" borderId="84" xfId="0" applyFont="1" applyFill="1" applyBorder="1" applyAlignment="1">
      <alignment horizontal="center" vertical="center"/>
    </xf>
    <xf numFmtId="0" fontId="24" fillId="33" borderId="85" xfId="0" applyFont="1" applyFill="1" applyBorder="1" applyAlignment="1">
      <alignment horizontal="center" vertical="center"/>
    </xf>
    <xf numFmtId="0" fontId="24" fillId="33" borderId="86" xfId="0" applyFont="1" applyFill="1" applyBorder="1" applyAlignment="1">
      <alignment horizontal="center" vertical="center"/>
    </xf>
    <xf numFmtId="0" fontId="24" fillId="33" borderId="87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 textRotation="255"/>
    </xf>
    <xf numFmtId="0" fontId="47" fillId="0" borderId="43" xfId="0" applyFont="1" applyBorder="1" applyAlignment="1">
      <alignment horizontal="center" vertical="center" textRotation="255"/>
    </xf>
    <xf numFmtId="0" fontId="47" fillId="0" borderId="0" xfId="0" applyFont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38100</xdr:rowOff>
    </xdr:from>
    <xdr:to>
      <xdr:col>1</xdr:col>
      <xdr:colOff>209550</xdr:colOff>
      <xdr:row>6</xdr:row>
      <xdr:rowOff>114300</xdr:rowOff>
    </xdr:to>
    <xdr:sp>
      <xdr:nvSpPr>
        <xdr:cNvPr id="1" name="下矢印 1"/>
        <xdr:cNvSpPr>
          <a:spLocks/>
        </xdr:cNvSpPr>
      </xdr:nvSpPr>
      <xdr:spPr>
        <a:xfrm flipH="1">
          <a:off x="447675" y="1181100"/>
          <a:ext cx="47625" cy="76200"/>
        </a:xfrm>
        <a:prstGeom prst="downArrow">
          <a:avLst>
            <a:gd name="adj" fmla="val 187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9525</xdr:colOff>
      <xdr:row>37</xdr:row>
      <xdr:rowOff>28575</xdr:rowOff>
    </xdr:from>
    <xdr:to>
      <xdr:col>73</xdr:col>
      <xdr:colOff>85725</xdr:colOff>
      <xdr:row>42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7258050" y="4219575"/>
          <a:ext cx="552450" cy="533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32</xdr:row>
      <xdr:rowOff>0</xdr:rowOff>
    </xdr:from>
    <xdr:to>
      <xdr:col>80</xdr:col>
      <xdr:colOff>19050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4305300" y="371475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9525</xdr:rowOff>
    </xdr:from>
    <xdr:to>
      <xdr:col>80</xdr:col>
      <xdr:colOff>28575</xdr:colOff>
      <xdr:row>36</xdr:row>
      <xdr:rowOff>9525</xdr:rowOff>
    </xdr:to>
    <xdr:sp>
      <xdr:nvSpPr>
        <xdr:cNvPr id="3" name="Line 4"/>
        <xdr:cNvSpPr>
          <a:spLocks/>
        </xdr:cNvSpPr>
      </xdr:nvSpPr>
      <xdr:spPr>
        <a:xfrm>
          <a:off x="4305300" y="410527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40</xdr:row>
      <xdr:rowOff>76200</xdr:rowOff>
    </xdr:from>
    <xdr:to>
      <xdr:col>67</xdr:col>
      <xdr:colOff>0</xdr:colOff>
      <xdr:row>40</xdr:row>
      <xdr:rowOff>76200</xdr:rowOff>
    </xdr:to>
    <xdr:sp>
      <xdr:nvSpPr>
        <xdr:cNvPr id="4" name="Line 5"/>
        <xdr:cNvSpPr>
          <a:spLocks/>
        </xdr:cNvSpPr>
      </xdr:nvSpPr>
      <xdr:spPr>
        <a:xfrm>
          <a:off x="4314825" y="455295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64</xdr:row>
      <xdr:rowOff>0</xdr:rowOff>
    </xdr:from>
    <xdr:to>
      <xdr:col>81</xdr:col>
      <xdr:colOff>0</xdr:colOff>
      <xdr:row>64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2190750" y="6762750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57</xdr:row>
      <xdr:rowOff>0</xdr:rowOff>
    </xdr:from>
    <xdr:to>
      <xdr:col>14</xdr:col>
      <xdr:colOff>76200</xdr:colOff>
      <xdr:row>92</xdr:row>
      <xdr:rowOff>38100</xdr:rowOff>
    </xdr:to>
    <xdr:sp>
      <xdr:nvSpPr>
        <xdr:cNvPr id="6" name="Line 11"/>
        <xdr:cNvSpPr>
          <a:spLocks/>
        </xdr:cNvSpPr>
      </xdr:nvSpPr>
      <xdr:spPr>
        <a:xfrm>
          <a:off x="2190750" y="6096000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64</xdr:row>
      <xdr:rowOff>0</xdr:rowOff>
    </xdr:from>
    <xdr:to>
      <xdr:col>18</xdr:col>
      <xdr:colOff>85725</xdr:colOff>
      <xdr:row>77</xdr:row>
      <xdr:rowOff>0</xdr:rowOff>
    </xdr:to>
    <xdr:sp>
      <xdr:nvSpPr>
        <xdr:cNvPr id="7" name="Line 13"/>
        <xdr:cNvSpPr>
          <a:spLocks/>
        </xdr:cNvSpPr>
      </xdr:nvSpPr>
      <xdr:spPr>
        <a:xfrm>
          <a:off x="2581275" y="676275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64</xdr:row>
      <xdr:rowOff>0</xdr:rowOff>
    </xdr:from>
    <xdr:to>
      <xdr:col>16</xdr:col>
      <xdr:colOff>85725</xdr:colOff>
      <xdr:row>76</xdr:row>
      <xdr:rowOff>85725</xdr:rowOff>
    </xdr:to>
    <xdr:sp>
      <xdr:nvSpPr>
        <xdr:cNvPr id="8" name="Line 14"/>
        <xdr:cNvSpPr>
          <a:spLocks/>
        </xdr:cNvSpPr>
      </xdr:nvSpPr>
      <xdr:spPr>
        <a:xfrm>
          <a:off x="2390775" y="67627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92</xdr:row>
      <xdr:rowOff>47625</xdr:rowOff>
    </xdr:from>
    <xdr:to>
      <xdr:col>81</xdr:col>
      <xdr:colOff>0</xdr:colOff>
      <xdr:row>92</xdr:row>
      <xdr:rowOff>47625</xdr:rowOff>
    </xdr:to>
    <xdr:sp>
      <xdr:nvSpPr>
        <xdr:cNvPr id="9" name="Line 18"/>
        <xdr:cNvSpPr>
          <a:spLocks/>
        </xdr:cNvSpPr>
      </xdr:nvSpPr>
      <xdr:spPr>
        <a:xfrm>
          <a:off x="1924050" y="9477375"/>
          <a:ext cx="656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77</xdr:row>
      <xdr:rowOff>0</xdr:rowOff>
    </xdr:from>
    <xdr:to>
      <xdr:col>28</xdr:col>
      <xdr:colOff>66675</xdr:colOff>
      <xdr:row>92</xdr:row>
      <xdr:rowOff>38100</xdr:rowOff>
    </xdr:to>
    <xdr:sp>
      <xdr:nvSpPr>
        <xdr:cNvPr id="10" name="Line 19"/>
        <xdr:cNvSpPr>
          <a:spLocks/>
        </xdr:cNvSpPr>
      </xdr:nvSpPr>
      <xdr:spPr>
        <a:xfrm>
          <a:off x="3514725" y="80010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92</xdr:row>
      <xdr:rowOff>38100</xdr:rowOff>
    </xdr:from>
    <xdr:to>
      <xdr:col>45</xdr:col>
      <xdr:colOff>19050</xdr:colOff>
      <xdr:row>106</xdr:row>
      <xdr:rowOff>85725</xdr:rowOff>
    </xdr:to>
    <xdr:sp>
      <xdr:nvSpPr>
        <xdr:cNvPr id="11" name="Line 20"/>
        <xdr:cNvSpPr>
          <a:spLocks/>
        </xdr:cNvSpPr>
      </xdr:nvSpPr>
      <xdr:spPr>
        <a:xfrm flipH="1">
          <a:off x="5086350" y="94678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77</xdr:row>
      <xdr:rowOff>0</xdr:rowOff>
    </xdr:from>
    <xdr:to>
      <xdr:col>21</xdr:col>
      <xdr:colOff>19050</xdr:colOff>
      <xdr:row>92</xdr:row>
      <xdr:rowOff>47625</xdr:rowOff>
    </xdr:to>
    <xdr:sp>
      <xdr:nvSpPr>
        <xdr:cNvPr id="12" name="Line 23"/>
        <xdr:cNvSpPr>
          <a:spLocks/>
        </xdr:cNvSpPr>
      </xdr:nvSpPr>
      <xdr:spPr>
        <a:xfrm>
          <a:off x="2800350" y="800100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57150</xdr:rowOff>
    </xdr:from>
    <xdr:to>
      <xdr:col>81</xdr:col>
      <xdr:colOff>0</xdr:colOff>
      <xdr:row>95</xdr:row>
      <xdr:rowOff>57150</xdr:rowOff>
    </xdr:to>
    <xdr:sp>
      <xdr:nvSpPr>
        <xdr:cNvPr id="13" name="Line 24"/>
        <xdr:cNvSpPr>
          <a:spLocks/>
        </xdr:cNvSpPr>
      </xdr:nvSpPr>
      <xdr:spPr>
        <a:xfrm>
          <a:off x="1924050" y="9772650"/>
          <a:ext cx="656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118</xdr:row>
      <xdr:rowOff>9525</xdr:rowOff>
    </xdr:to>
    <xdr:sp>
      <xdr:nvSpPr>
        <xdr:cNvPr id="14" name="Line 26"/>
        <xdr:cNvSpPr>
          <a:spLocks/>
        </xdr:cNvSpPr>
      </xdr:nvSpPr>
      <xdr:spPr>
        <a:xfrm>
          <a:off x="2209800" y="108585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117</xdr:row>
      <xdr:rowOff>85725</xdr:rowOff>
    </xdr:from>
    <xdr:to>
      <xdr:col>57</xdr:col>
      <xdr:colOff>0</xdr:colOff>
      <xdr:row>121</xdr:row>
      <xdr:rowOff>85725</xdr:rowOff>
    </xdr:to>
    <xdr:sp>
      <xdr:nvSpPr>
        <xdr:cNvPr id="15" name="Line 27"/>
        <xdr:cNvSpPr>
          <a:spLocks/>
        </xdr:cNvSpPr>
      </xdr:nvSpPr>
      <xdr:spPr>
        <a:xfrm>
          <a:off x="6200775" y="118967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85725</xdr:colOff>
      <xdr:row>24</xdr:row>
      <xdr:rowOff>0</xdr:rowOff>
    </xdr:from>
    <xdr:to>
      <xdr:col>80</xdr:col>
      <xdr:colOff>47625</xdr:colOff>
      <xdr:row>24</xdr:row>
      <xdr:rowOff>0</xdr:rowOff>
    </xdr:to>
    <xdr:sp>
      <xdr:nvSpPr>
        <xdr:cNvPr id="16" name="Line 30"/>
        <xdr:cNvSpPr>
          <a:spLocks/>
        </xdr:cNvSpPr>
      </xdr:nvSpPr>
      <xdr:spPr>
        <a:xfrm>
          <a:off x="6096000" y="29527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752475</xdr:colOff>
      <xdr:row>3</xdr:row>
      <xdr:rowOff>95250</xdr:rowOff>
    </xdr:from>
    <xdr:to>
      <xdr:col>89</xdr:col>
      <xdr:colOff>47625</xdr:colOff>
      <xdr:row>5</xdr:row>
      <xdr:rowOff>47625</xdr:rowOff>
    </xdr:to>
    <xdr:sp>
      <xdr:nvSpPr>
        <xdr:cNvPr id="17" name="Line 31"/>
        <xdr:cNvSpPr>
          <a:spLocks/>
        </xdr:cNvSpPr>
      </xdr:nvSpPr>
      <xdr:spPr>
        <a:xfrm flipH="1" flipV="1">
          <a:off x="10601325" y="857250"/>
          <a:ext cx="962025" cy="333375"/>
        </a:xfrm>
        <a:prstGeom prst="line">
          <a:avLst/>
        </a:prstGeom>
        <a:noFill/>
        <a:ln w="952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68</xdr:row>
      <xdr:rowOff>19050</xdr:rowOff>
    </xdr:from>
    <xdr:to>
      <xdr:col>66</xdr:col>
      <xdr:colOff>9525</xdr:colOff>
      <xdr:row>68</xdr:row>
      <xdr:rowOff>28575</xdr:rowOff>
    </xdr:to>
    <xdr:sp>
      <xdr:nvSpPr>
        <xdr:cNvPr id="18" name="Line 32"/>
        <xdr:cNvSpPr>
          <a:spLocks/>
        </xdr:cNvSpPr>
      </xdr:nvSpPr>
      <xdr:spPr>
        <a:xfrm>
          <a:off x="2581275" y="7162800"/>
          <a:ext cx="448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72</xdr:row>
      <xdr:rowOff>57150</xdr:rowOff>
    </xdr:from>
    <xdr:to>
      <xdr:col>65</xdr:col>
      <xdr:colOff>85725</xdr:colOff>
      <xdr:row>72</xdr:row>
      <xdr:rowOff>57150</xdr:rowOff>
    </xdr:to>
    <xdr:sp>
      <xdr:nvSpPr>
        <xdr:cNvPr id="19" name="Line 36"/>
        <xdr:cNvSpPr>
          <a:spLocks/>
        </xdr:cNvSpPr>
      </xdr:nvSpPr>
      <xdr:spPr>
        <a:xfrm>
          <a:off x="2581275" y="7581900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80</xdr:row>
      <xdr:rowOff>0</xdr:rowOff>
    </xdr:from>
    <xdr:to>
      <xdr:col>81</xdr:col>
      <xdr:colOff>0</xdr:colOff>
      <xdr:row>80</xdr:row>
      <xdr:rowOff>0</xdr:rowOff>
    </xdr:to>
    <xdr:sp>
      <xdr:nvSpPr>
        <xdr:cNvPr id="20" name="Line 38"/>
        <xdr:cNvSpPr>
          <a:spLocks/>
        </xdr:cNvSpPr>
      </xdr:nvSpPr>
      <xdr:spPr>
        <a:xfrm>
          <a:off x="2190750" y="8286750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88</xdr:row>
      <xdr:rowOff>0</xdr:rowOff>
    </xdr:from>
    <xdr:to>
      <xdr:col>80</xdr:col>
      <xdr:colOff>85725</xdr:colOff>
      <xdr:row>88</xdr:row>
      <xdr:rowOff>0</xdr:rowOff>
    </xdr:to>
    <xdr:sp>
      <xdr:nvSpPr>
        <xdr:cNvPr id="21" name="Line 39"/>
        <xdr:cNvSpPr>
          <a:spLocks/>
        </xdr:cNvSpPr>
      </xdr:nvSpPr>
      <xdr:spPr>
        <a:xfrm>
          <a:off x="2200275" y="90487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84</xdr:row>
      <xdr:rowOff>9525</xdr:rowOff>
    </xdr:from>
    <xdr:to>
      <xdr:col>81</xdr:col>
      <xdr:colOff>0</xdr:colOff>
      <xdr:row>84</xdr:row>
      <xdr:rowOff>9525</xdr:rowOff>
    </xdr:to>
    <xdr:sp>
      <xdr:nvSpPr>
        <xdr:cNvPr id="22" name="Line 40"/>
        <xdr:cNvSpPr>
          <a:spLocks/>
        </xdr:cNvSpPr>
      </xdr:nvSpPr>
      <xdr:spPr>
        <a:xfrm>
          <a:off x="2200275" y="867727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28575</xdr:colOff>
      <xdr:row>8</xdr:row>
      <xdr:rowOff>9525</xdr:rowOff>
    </xdr:from>
    <xdr:to>
      <xdr:col>81</xdr:col>
      <xdr:colOff>0</xdr:colOff>
      <xdr:row>11</xdr:row>
      <xdr:rowOff>76200</xdr:rowOff>
    </xdr:to>
    <xdr:sp>
      <xdr:nvSpPr>
        <xdr:cNvPr id="23" name="Rectangle 41"/>
        <xdr:cNvSpPr>
          <a:spLocks/>
        </xdr:cNvSpPr>
      </xdr:nvSpPr>
      <xdr:spPr>
        <a:xfrm>
          <a:off x="6991350" y="1438275"/>
          <a:ext cx="1495425" cy="3524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推薦入試用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50"/>
  <sheetViews>
    <sheetView showGridLines="0" tabSelected="1" zoomScalePageLayoutView="0" workbookViewId="0" topLeftCell="A1">
      <selection activeCell="I8" sqref="I8"/>
    </sheetView>
  </sheetViews>
  <sheetFormatPr defaultColWidth="9.00390625" defaultRowHeight="13.5"/>
  <cols>
    <col min="3" max="3" width="10.875" style="0" customWidth="1"/>
    <col min="4" max="4" width="7.125" style="0" customWidth="1"/>
    <col min="5" max="5" width="6.00390625" style="0" customWidth="1"/>
  </cols>
  <sheetData>
    <row r="2" spans="2:11" ht="18.75">
      <c r="B2" s="102" t="s">
        <v>70</v>
      </c>
      <c r="C2" s="103"/>
      <c r="D2" s="103"/>
      <c r="E2" s="103"/>
      <c r="F2" s="94"/>
      <c r="H2" s="94"/>
      <c r="I2" s="94"/>
      <c r="J2" s="104" t="s">
        <v>39</v>
      </c>
      <c r="K2" s="94"/>
    </row>
    <row r="3" spans="2:11" ht="13.5"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2:11" ht="13.5">
      <c r="B4" s="94"/>
      <c r="C4" s="94" t="s">
        <v>181</v>
      </c>
      <c r="D4" s="94"/>
      <c r="E4" s="94"/>
      <c r="F4" s="94"/>
      <c r="G4" s="94"/>
      <c r="H4" s="94"/>
      <c r="I4" s="94"/>
      <c r="J4" s="94"/>
      <c r="K4" s="94"/>
    </row>
    <row r="5" spans="2:11" ht="13.5">
      <c r="B5" s="94"/>
      <c r="C5" s="95" t="s">
        <v>91</v>
      </c>
      <c r="D5" s="94" t="s">
        <v>177</v>
      </c>
      <c r="E5" s="94"/>
      <c r="F5" s="94"/>
      <c r="G5" s="94"/>
      <c r="H5" s="94"/>
      <c r="I5" s="94"/>
      <c r="J5" s="94"/>
      <c r="K5" s="94"/>
    </row>
    <row r="6" spans="2:11" ht="13.5">
      <c r="B6" s="94"/>
      <c r="C6" s="95" t="s">
        <v>76</v>
      </c>
      <c r="D6" s="94" t="s">
        <v>71</v>
      </c>
      <c r="E6" s="94"/>
      <c r="F6" s="94"/>
      <c r="G6" s="94"/>
      <c r="H6" s="94"/>
      <c r="I6" s="94"/>
      <c r="J6" s="94"/>
      <c r="K6" s="94"/>
    </row>
    <row r="7" spans="2:11" ht="13.5">
      <c r="B7" s="94"/>
      <c r="C7" s="95" t="s">
        <v>77</v>
      </c>
      <c r="D7" s="94" t="s">
        <v>72</v>
      </c>
      <c r="E7" s="94"/>
      <c r="F7" s="94"/>
      <c r="G7" s="94"/>
      <c r="H7" s="94"/>
      <c r="I7" s="94"/>
      <c r="J7" s="94"/>
      <c r="K7" s="94"/>
    </row>
    <row r="8" spans="2:11" ht="13.5">
      <c r="B8" s="94"/>
      <c r="C8" s="95" t="s">
        <v>78</v>
      </c>
      <c r="D8" s="94" t="s">
        <v>73</v>
      </c>
      <c r="E8" s="94"/>
      <c r="F8" s="94"/>
      <c r="G8" s="94"/>
      <c r="H8" s="94"/>
      <c r="I8" s="94"/>
      <c r="J8" s="94"/>
      <c r="K8" s="94"/>
    </row>
    <row r="9" spans="2:11" ht="13.5">
      <c r="B9" s="94"/>
      <c r="C9" s="95" t="s">
        <v>79</v>
      </c>
      <c r="D9" s="94" t="s">
        <v>74</v>
      </c>
      <c r="E9" s="94"/>
      <c r="F9" s="94"/>
      <c r="G9" s="94"/>
      <c r="H9" s="94"/>
      <c r="I9" s="94"/>
      <c r="J9" s="94"/>
      <c r="K9" s="94"/>
    </row>
    <row r="10" spans="2:11" ht="13.5">
      <c r="B10" s="94"/>
      <c r="C10" s="95" t="s">
        <v>80</v>
      </c>
      <c r="D10" s="94" t="s">
        <v>200</v>
      </c>
      <c r="E10" s="94"/>
      <c r="F10" s="94"/>
      <c r="G10" s="94"/>
      <c r="H10" s="94"/>
      <c r="I10" s="94"/>
      <c r="J10" s="94"/>
      <c r="K10" s="94"/>
    </row>
    <row r="11" spans="2:11" ht="13.5">
      <c r="B11" s="94"/>
      <c r="C11" s="95" t="s">
        <v>176</v>
      </c>
      <c r="D11" s="94" t="s">
        <v>75</v>
      </c>
      <c r="E11" s="94"/>
      <c r="F11" s="94"/>
      <c r="G11" s="94"/>
      <c r="H11" s="94"/>
      <c r="I11" s="94"/>
      <c r="J11" s="94"/>
      <c r="K11" s="94"/>
    </row>
    <row r="12" spans="2:11" ht="13.5"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2:11" ht="13.5">
      <c r="B13" s="94"/>
      <c r="C13" s="96" t="s">
        <v>178</v>
      </c>
      <c r="D13" s="94"/>
      <c r="E13" s="94"/>
      <c r="F13" s="94"/>
      <c r="G13" s="94"/>
      <c r="H13" s="94"/>
      <c r="I13" s="94"/>
      <c r="J13" s="94"/>
      <c r="K13" s="94"/>
    </row>
    <row r="14" spans="2:11" ht="14.25" thickBot="1"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2:11" ht="14.25" thickBot="1">
      <c r="B15" s="94"/>
      <c r="C15" s="101" t="s">
        <v>71</v>
      </c>
      <c r="D15" s="94" t="s">
        <v>92</v>
      </c>
      <c r="E15" s="94"/>
      <c r="F15" s="94"/>
      <c r="G15" s="94"/>
      <c r="H15" s="94"/>
      <c r="I15" s="94"/>
      <c r="J15" s="94"/>
      <c r="K15" s="94"/>
    </row>
    <row r="16" spans="2:11" ht="13.5">
      <c r="B16" s="94"/>
      <c r="C16" s="97" t="s">
        <v>93</v>
      </c>
      <c r="D16" s="94" t="s">
        <v>81</v>
      </c>
      <c r="E16" s="94"/>
      <c r="F16" s="94"/>
      <c r="G16" s="94"/>
      <c r="H16" s="94"/>
      <c r="I16" s="94"/>
      <c r="J16" s="94"/>
      <c r="K16" s="94"/>
    </row>
    <row r="17" spans="2:11" ht="13.5">
      <c r="B17" s="94"/>
      <c r="C17" s="97" t="s">
        <v>94</v>
      </c>
      <c r="D17" s="94" t="s">
        <v>82</v>
      </c>
      <c r="E17" s="94"/>
      <c r="F17" s="94"/>
      <c r="G17" s="94"/>
      <c r="H17" s="94"/>
      <c r="I17" s="94"/>
      <c r="J17" s="94"/>
      <c r="K17" s="94"/>
    </row>
    <row r="18" spans="2:11" ht="13.5">
      <c r="B18" s="94"/>
      <c r="C18" s="97" t="s">
        <v>95</v>
      </c>
      <c r="D18" s="94" t="s">
        <v>83</v>
      </c>
      <c r="E18" s="94"/>
      <c r="F18" s="94"/>
      <c r="G18" s="94"/>
      <c r="H18" s="94"/>
      <c r="I18" s="94"/>
      <c r="J18" s="94"/>
      <c r="K18" s="94"/>
    </row>
    <row r="19" spans="2:11" ht="13.5">
      <c r="B19" s="94"/>
      <c r="C19" s="97" t="s">
        <v>96</v>
      </c>
      <c r="D19" s="94" t="s">
        <v>84</v>
      </c>
      <c r="E19" s="94"/>
      <c r="F19" s="94"/>
      <c r="G19" s="94"/>
      <c r="H19" s="94"/>
      <c r="I19" s="94"/>
      <c r="J19" s="94"/>
      <c r="K19" s="94"/>
    </row>
    <row r="20" spans="2:11" ht="14.25" thickBot="1">
      <c r="B20" s="94"/>
      <c r="C20" s="97"/>
      <c r="D20" s="94"/>
      <c r="E20" s="94"/>
      <c r="F20" s="94"/>
      <c r="G20" s="94"/>
      <c r="H20" s="94"/>
      <c r="I20" s="94"/>
      <c r="J20" s="94"/>
      <c r="K20" s="94"/>
    </row>
    <row r="21" spans="2:11" ht="14.25" thickBot="1">
      <c r="B21" s="94"/>
      <c r="C21" s="244" t="s">
        <v>72</v>
      </c>
      <c r="D21" s="245"/>
      <c r="E21" s="94" t="s">
        <v>97</v>
      </c>
      <c r="F21" s="94"/>
      <c r="G21" s="94"/>
      <c r="H21" s="94"/>
      <c r="I21" s="94"/>
      <c r="J21" s="94"/>
      <c r="K21" s="94"/>
    </row>
    <row r="22" spans="2:11" ht="13.5">
      <c r="B22" s="94"/>
      <c r="C22" s="97"/>
      <c r="D22" s="98" t="s">
        <v>112</v>
      </c>
      <c r="E22" s="94"/>
      <c r="F22" s="94"/>
      <c r="G22" s="94"/>
      <c r="H22" s="94"/>
      <c r="I22" s="94"/>
      <c r="J22" s="94"/>
      <c r="K22" s="94"/>
    </row>
    <row r="23" spans="2:11" ht="13.5">
      <c r="B23" s="94"/>
      <c r="C23" s="97" t="s">
        <v>98</v>
      </c>
      <c r="D23" s="99" t="s">
        <v>85</v>
      </c>
      <c r="E23" s="94"/>
      <c r="F23" s="94"/>
      <c r="G23" s="94"/>
      <c r="H23" s="94"/>
      <c r="I23" s="94"/>
      <c r="J23" s="94"/>
      <c r="K23" s="94"/>
    </row>
    <row r="24" spans="2:11" ht="13.5">
      <c r="B24" s="94"/>
      <c r="C24" s="97" t="s">
        <v>99</v>
      </c>
      <c r="D24" s="99" t="s">
        <v>86</v>
      </c>
      <c r="E24" s="94"/>
      <c r="F24" s="94"/>
      <c r="G24" s="94"/>
      <c r="H24" s="94"/>
      <c r="I24" s="94"/>
      <c r="J24" s="94"/>
      <c r="K24" s="94"/>
    </row>
    <row r="25" spans="2:11" ht="13.5">
      <c r="B25" s="94"/>
      <c r="C25" s="97" t="s">
        <v>100</v>
      </c>
      <c r="D25" s="99" t="s">
        <v>184</v>
      </c>
      <c r="E25" s="94"/>
      <c r="F25" s="94"/>
      <c r="G25" s="94"/>
      <c r="H25" s="94"/>
      <c r="I25" s="94"/>
      <c r="J25" s="94"/>
      <c r="K25" s="94"/>
    </row>
    <row r="26" spans="2:11" ht="13.5">
      <c r="B26" s="94"/>
      <c r="C26" s="97" t="s">
        <v>101</v>
      </c>
      <c r="D26" s="99" t="s">
        <v>87</v>
      </c>
      <c r="E26" s="94"/>
      <c r="F26" s="94"/>
      <c r="G26" s="94"/>
      <c r="H26" s="94"/>
      <c r="I26" s="94"/>
      <c r="J26" s="94"/>
      <c r="K26" s="94"/>
    </row>
    <row r="27" spans="2:11" ht="13.5">
      <c r="B27" s="94"/>
      <c r="C27" s="97" t="s">
        <v>102</v>
      </c>
      <c r="D27" s="99" t="s">
        <v>183</v>
      </c>
      <c r="E27" s="94"/>
      <c r="F27" s="94"/>
      <c r="G27" s="94"/>
      <c r="H27" s="94"/>
      <c r="I27" s="94"/>
      <c r="J27" s="94"/>
      <c r="K27" s="94"/>
    </row>
    <row r="28" spans="2:11" ht="13.5">
      <c r="B28" s="94"/>
      <c r="C28" s="97" t="s">
        <v>101</v>
      </c>
      <c r="D28" s="99" t="s">
        <v>88</v>
      </c>
      <c r="E28" s="94"/>
      <c r="F28" s="94"/>
      <c r="G28" s="94"/>
      <c r="H28" s="94"/>
      <c r="I28" s="94"/>
      <c r="J28" s="94"/>
      <c r="K28" s="94"/>
    </row>
    <row r="29" spans="2:11" ht="14.25" thickBot="1">
      <c r="B29" s="94"/>
      <c r="C29" s="97"/>
      <c r="D29" s="94"/>
      <c r="E29" s="94"/>
      <c r="F29" s="94"/>
      <c r="G29" s="94"/>
      <c r="H29" s="94"/>
      <c r="I29" s="94"/>
      <c r="J29" s="94"/>
      <c r="K29" s="94"/>
    </row>
    <row r="30" spans="2:11" ht="14.25" thickBot="1">
      <c r="B30" s="94"/>
      <c r="C30" s="101" t="s">
        <v>73</v>
      </c>
      <c r="D30" s="94" t="s">
        <v>103</v>
      </c>
      <c r="E30" s="94"/>
      <c r="F30" s="94"/>
      <c r="G30" s="94"/>
      <c r="H30" s="94"/>
      <c r="I30" s="94"/>
      <c r="J30" s="94"/>
      <c r="K30" s="94"/>
    </row>
    <row r="31" spans="2:11" ht="13.5">
      <c r="B31" s="94"/>
      <c r="C31" s="94"/>
      <c r="D31" s="98" t="s">
        <v>113</v>
      </c>
      <c r="E31" s="94"/>
      <c r="F31" s="94"/>
      <c r="G31" s="94"/>
      <c r="H31" s="94"/>
      <c r="I31" s="94"/>
      <c r="J31" s="94"/>
      <c r="K31" s="94"/>
    </row>
    <row r="32" spans="2:11" ht="13.5">
      <c r="B32" s="94"/>
      <c r="C32" s="97" t="s">
        <v>104</v>
      </c>
      <c r="D32" s="94" t="s">
        <v>89</v>
      </c>
      <c r="E32" s="94"/>
      <c r="F32" s="94"/>
      <c r="G32" s="94"/>
      <c r="H32" s="94"/>
      <c r="I32" s="94"/>
      <c r="J32" s="94"/>
      <c r="K32" s="94"/>
    </row>
    <row r="33" spans="2:11" ht="13.5">
      <c r="B33" s="94"/>
      <c r="C33" s="97" t="s">
        <v>95</v>
      </c>
      <c r="D33" s="94" t="s">
        <v>90</v>
      </c>
      <c r="E33" s="94"/>
      <c r="F33" s="94"/>
      <c r="G33" s="94"/>
      <c r="H33" s="94"/>
      <c r="I33" s="94"/>
      <c r="J33" s="94"/>
      <c r="K33" s="94"/>
    </row>
    <row r="34" spans="2:11" ht="14.25" thickBot="1"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2:11" ht="14.25" thickBot="1">
      <c r="B35" s="94"/>
      <c r="C35" s="101" t="s">
        <v>74</v>
      </c>
      <c r="D35" s="94" t="s">
        <v>105</v>
      </c>
      <c r="E35" s="94"/>
      <c r="F35" s="94"/>
      <c r="G35" s="94"/>
      <c r="H35" s="94"/>
      <c r="I35" s="94"/>
      <c r="J35" s="94"/>
      <c r="K35" s="94"/>
    </row>
    <row r="36" spans="2:11" ht="13.5">
      <c r="B36" s="94"/>
      <c r="C36" s="97" t="s">
        <v>106</v>
      </c>
      <c r="D36" s="94" t="s">
        <v>182</v>
      </c>
      <c r="E36" s="94"/>
      <c r="F36" s="94"/>
      <c r="G36" s="94"/>
      <c r="H36" s="94"/>
      <c r="I36" s="94"/>
      <c r="J36" s="94"/>
      <c r="K36" s="94"/>
    </row>
    <row r="37" spans="2:11" ht="14.25" thickBot="1"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2:11" ht="14.25" thickBot="1">
      <c r="B38" s="94"/>
      <c r="C38" s="242" t="s">
        <v>200</v>
      </c>
      <c r="D38" s="243"/>
      <c r="E38" s="94" t="s">
        <v>107</v>
      </c>
      <c r="G38" s="94"/>
      <c r="H38" s="94"/>
      <c r="I38" s="94"/>
      <c r="J38" s="94"/>
      <c r="K38" s="94"/>
    </row>
    <row r="39" spans="2:11" ht="13.5">
      <c r="B39" s="94"/>
      <c r="C39" s="97" t="s">
        <v>108</v>
      </c>
      <c r="D39" s="94" t="s">
        <v>201</v>
      </c>
      <c r="E39" s="94"/>
      <c r="F39" s="94"/>
      <c r="G39" s="94"/>
      <c r="H39" s="94"/>
      <c r="I39" s="94"/>
      <c r="J39" s="94"/>
      <c r="K39" s="94"/>
    </row>
    <row r="40" spans="2:11" ht="13.5">
      <c r="B40" s="94"/>
      <c r="C40" s="97" t="s">
        <v>108</v>
      </c>
      <c r="D40" s="94" t="s">
        <v>202</v>
      </c>
      <c r="E40" s="94"/>
      <c r="F40" s="94"/>
      <c r="G40" s="94"/>
      <c r="H40" s="94"/>
      <c r="I40" s="94"/>
      <c r="J40" s="94"/>
      <c r="K40" s="94"/>
    </row>
    <row r="41" spans="2:11" ht="14.25" thickBot="1"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2:11" ht="14.25" thickBot="1">
      <c r="B42" s="94"/>
      <c r="C42" s="101" t="s">
        <v>75</v>
      </c>
      <c r="D42" s="94" t="s">
        <v>109</v>
      </c>
      <c r="E42" s="94"/>
      <c r="F42" s="94"/>
      <c r="G42" s="94"/>
      <c r="H42" s="94"/>
      <c r="I42" s="94"/>
      <c r="J42" s="94"/>
      <c r="K42" s="94"/>
    </row>
    <row r="43" spans="2:11" ht="13.5">
      <c r="B43" s="94"/>
      <c r="C43" s="97" t="s">
        <v>110</v>
      </c>
      <c r="D43" s="94" t="s">
        <v>204</v>
      </c>
      <c r="E43" s="94"/>
      <c r="F43" s="94"/>
      <c r="G43" s="94"/>
      <c r="H43" s="94"/>
      <c r="I43" s="94"/>
      <c r="J43" s="94"/>
      <c r="K43" s="94"/>
    </row>
    <row r="44" spans="2:11" ht="13.5">
      <c r="B44" s="94"/>
      <c r="C44" s="97" t="s">
        <v>102</v>
      </c>
      <c r="D44" s="94" t="s">
        <v>186</v>
      </c>
      <c r="E44" s="94"/>
      <c r="F44" s="94"/>
      <c r="G44" s="94"/>
      <c r="H44" s="94"/>
      <c r="I44" s="94"/>
      <c r="J44" s="94"/>
      <c r="K44" s="94"/>
    </row>
    <row r="45" spans="2:11" ht="13.5">
      <c r="B45" s="94"/>
      <c r="C45" s="97" t="s">
        <v>102</v>
      </c>
      <c r="D45" s="94" t="s">
        <v>114</v>
      </c>
      <c r="E45" s="94"/>
      <c r="F45" s="94"/>
      <c r="G45" s="94"/>
      <c r="H45" s="94"/>
      <c r="I45" s="94"/>
      <c r="J45" s="94"/>
      <c r="K45" s="94"/>
    </row>
    <row r="46" spans="2:11" ht="13.5">
      <c r="B46" s="94"/>
      <c r="C46" s="97"/>
      <c r="D46" s="94"/>
      <c r="E46" s="94"/>
      <c r="F46" s="94"/>
      <c r="G46" s="94"/>
      <c r="H46" s="94"/>
      <c r="I46" s="94"/>
      <c r="J46" s="94"/>
      <c r="K46" s="94"/>
    </row>
    <row r="47" spans="2:11" ht="13.5">
      <c r="B47" s="94"/>
      <c r="C47" s="94"/>
      <c r="D47" s="94" t="s">
        <v>111</v>
      </c>
      <c r="E47" s="94"/>
      <c r="F47" s="94"/>
      <c r="G47" s="94"/>
      <c r="H47" s="94"/>
      <c r="I47" s="94"/>
      <c r="J47" s="94"/>
      <c r="K47" s="94"/>
    </row>
    <row r="48" spans="2:11" ht="13.5">
      <c r="B48" s="94"/>
      <c r="C48" s="94"/>
      <c r="D48" s="94"/>
      <c r="E48" s="94" t="s">
        <v>185</v>
      </c>
      <c r="F48" s="94"/>
      <c r="G48" s="94"/>
      <c r="H48" s="94"/>
      <c r="I48" s="94"/>
      <c r="J48" s="94"/>
      <c r="K48" s="94"/>
    </row>
    <row r="49" spans="2:11" ht="13.5">
      <c r="B49" s="94"/>
      <c r="C49" s="94"/>
      <c r="D49" s="94"/>
      <c r="E49" s="100"/>
      <c r="F49" s="100" t="s">
        <v>179</v>
      </c>
      <c r="G49" s="94"/>
      <c r="H49" s="94"/>
      <c r="I49" s="94"/>
      <c r="J49" s="94"/>
      <c r="K49" s="94"/>
    </row>
    <row r="50" spans="2:11" ht="13.5">
      <c r="B50" s="94"/>
      <c r="C50" s="94"/>
      <c r="D50" s="94"/>
      <c r="E50" s="94"/>
      <c r="F50" s="94"/>
      <c r="G50" s="94"/>
      <c r="H50" s="94"/>
      <c r="I50" s="94"/>
      <c r="J50" s="94"/>
      <c r="K50" s="94"/>
    </row>
  </sheetData>
  <sheetProtection password="CADB" sheet="1"/>
  <mergeCells count="2">
    <mergeCell ref="C38:D38"/>
    <mergeCell ref="C21:D21"/>
  </mergeCells>
  <printOptions/>
  <pageMargins left="0.75" right="0.75" top="1" bottom="1" header="0.512" footer="0.512"/>
  <pageSetup fitToHeight="1" fitToWidth="1" horizontalDpi="300" verticalDpi="300" orientation="landscape" paperSize="9" r:id="rId1"/>
  <ignoredErrors>
    <ignoredError sqref="C5: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C3:I21"/>
  <sheetViews>
    <sheetView showGridLines="0" showRowColHeaders="0" zoomScalePageLayoutView="0" workbookViewId="0" topLeftCell="A1">
      <selection activeCell="E7" sqref="E7"/>
    </sheetView>
  </sheetViews>
  <sheetFormatPr defaultColWidth="9.00390625" defaultRowHeight="13.5"/>
  <cols>
    <col min="1" max="1" width="10.125" style="0" customWidth="1"/>
    <col min="3" max="3" width="3.75390625" style="0" customWidth="1"/>
    <col min="4" max="4" width="20.25390625" style="25" customWidth="1"/>
    <col min="5" max="5" width="15.625" style="0" customWidth="1"/>
    <col min="6" max="6" width="13.125" style="0" customWidth="1"/>
    <col min="7" max="7" width="9.50390625" style="0" bestFit="1" customWidth="1"/>
    <col min="8" max="8" width="3.125" style="0" customWidth="1"/>
    <col min="9" max="9" width="3.875" style="0" customWidth="1"/>
  </cols>
  <sheetData>
    <row r="2" ht="14.25" thickBot="1"/>
    <row r="3" spans="3:7" ht="27" thickBot="1" thickTop="1">
      <c r="C3" s="26" t="s">
        <v>39</v>
      </c>
      <c r="E3" s="246" t="s">
        <v>60</v>
      </c>
      <c r="F3" s="247"/>
      <c r="G3" s="248"/>
    </row>
    <row r="4" ht="11.25" customHeight="1" thickBot="1" thickTop="1"/>
    <row r="5" spans="3:9" ht="19.5" customHeight="1" thickBot="1" thickTop="1">
      <c r="C5" s="28"/>
      <c r="D5" s="29"/>
      <c r="E5" s="30"/>
      <c r="F5" s="30"/>
      <c r="G5" s="30"/>
      <c r="H5" s="30"/>
      <c r="I5" s="31"/>
    </row>
    <row r="6" spans="3:9" ht="19.5" thickBot="1">
      <c r="C6" s="32"/>
      <c r="D6" s="40"/>
      <c r="E6" s="41" t="s">
        <v>40</v>
      </c>
      <c r="F6" s="52" t="s">
        <v>29</v>
      </c>
      <c r="G6" s="52" t="s">
        <v>30</v>
      </c>
      <c r="H6" s="42"/>
      <c r="I6" s="33"/>
    </row>
    <row r="7" spans="3:9" ht="20.25" thickBot="1" thickTop="1">
      <c r="C7" s="32"/>
      <c r="D7" s="43" t="s">
        <v>28</v>
      </c>
      <c r="E7" s="197"/>
      <c r="F7" s="197"/>
      <c r="G7" s="197"/>
      <c r="H7" s="44"/>
      <c r="I7" s="33"/>
    </row>
    <row r="8" spans="3:9" ht="20.25" thickBot="1" thickTop="1">
      <c r="C8" s="32"/>
      <c r="D8" s="56" t="s">
        <v>36</v>
      </c>
      <c r="E8" s="48">
        <v>28</v>
      </c>
      <c r="F8" s="48">
        <v>1</v>
      </c>
      <c r="G8" s="48">
        <v>10</v>
      </c>
      <c r="H8" s="55"/>
      <c r="I8" s="33"/>
    </row>
    <row r="9" spans="3:9" ht="19.5" thickBot="1">
      <c r="C9" s="32"/>
      <c r="D9" s="47"/>
      <c r="E9" s="27"/>
      <c r="F9" s="27"/>
      <c r="G9" s="27"/>
      <c r="H9" s="27"/>
      <c r="I9" s="33"/>
    </row>
    <row r="10" spans="3:9" ht="19.5" thickBot="1">
      <c r="C10" s="32"/>
      <c r="D10" s="53"/>
      <c r="E10" s="63"/>
      <c r="F10" s="54"/>
      <c r="G10" s="54"/>
      <c r="H10" s="42"/>
      <c r="I10" s="33"/>
    </row>
    <row r="11" spans="3:9" ht="20.25" thickBot="1" thickTop="1">
      <c r="C11" s="32"/>
      <c r="D11" s="43" t="s">
        <v>23</v>
      </c>
      <c r="E11" s="249"/>
      <c r="F11" s="250"/>
      <c r="G11" s="251"/>
      <c r="H11" s="44"/>
      <c r="I11" s="33"/>
    </row>
    <row r="12" spans="3:9" ht="20.25" thickBot="1" thickTop="1">
      <c r="C12" s="32"/>
      <c r="D12" s="45" t="s">
        <v>36</v>
      </c>
      <c r="E12" s="57" t="s">
        <v>37</v>
      </c>
      <c r="F12" s="58"/>
      <c r="G12" s="59"/>
      <c r="H12" s="49"/>
      <c r="I12" s="33"/>
    </row>
    <row r="13" spans="3:9" ht="19.5" thickBot="1">
      <c r="C13" s="32"/>
      <c r="D13" s="51"/>
      <c r="E13" s="39"/>
      <c r="F13" s="39"/>
      <c r="G13" s="39"/>
      <c r="H13" s="39"/>
      <c r="I13" s="33"/>
    </row>
    <row r="14" spans="3:9" ht="19.5" thickBot="1">
      <c r="C14" s="32"/>
      <c r="D14" s="40"/>
      <c r="E14" s="52" t="s">
        <v>25</v>
      </c>
      <c r="F14" s="52" t="s">
        <v>35</v>
      </c>
      <c r="G14" s="52" t="s">
        <v>26</v>
      </c>
      <c r="H14" s="42"/>
      <c r="I14" s="33"/>
    </row>
    <row r="15" spans="3:9" ht="20.25" thickBot="1" thickTop="1">
      <c r="C15" s="32"/>
      <c r="D15" s="43" t="s">
        <v>24</v>
      </c>
      <c r="E15" s="200"/>
      <c r="F15" s="200"/>
      <c r="G15" s="200"/>
      <c r="H15" s="44"/>
      <c r="I15" s="33"/>
    </row>
    <row r="16" spans="3:9" ht="20.25" thickBot="1" thickTop="1">
      <c r="C16" s="32"/>
      <c r="D16" s="45" t="s">
        <v>36</v>
      </c>
      <c r="E16" s="201" t="s">
        <v>38</v>
      </c>
      <c r="F16" s="48">
        <v>34</v>
      </c>
      <c r="G16" s="48">
        <v>6778</v>
      </c>
      <c r="H16" s="46"/>
      <c r="I16" s="33"/>
    </row>
    <row r="17" spans="3:9" ht="19.5" thickBot="1">
      <c r="C17" s="32"/>
      <c r="D17" s="51"/>
      <c r="E17" s="39"/>
      <c r="F17" s="39"/>
      <c r="G17" s="39"/>
      <c r="H17" s="39"/>
      <c r="I17" s="33"/>
    </row>
    <row r="18" spans="3:9" ht="19.5" thickBot="1">
      <c r="C18" s="32"/>
      <c r="D18" s="53"/>
      <c r="E18" s="63"/>
      <c r="F18" s="54"/>
      <c r="G18" s="54"/>
      <c r="H18" s="42"/>
      <c r="I18" s="33"/>
    </row>
    <row r="19" spans="3:9" ht="20.25" thickBot="1" thickTop="1">
      <c r="C19" s="32"/>
      <c r="D19" s="43" t="s">
        <v>27</v>
      </c>
      <c r="E19" s="252"/>
      <c r="F19" s="253"/>
      <c r="G19" s="254"/>
      <c r="H19" s="44"/>
      <c r="I19" s="33"/>
    </row>
    <row r="20" spans="3:9" ht="20.25" thickBot="1" thickTop="1">
      <c r="C20" s="32"/>
      <c r="D20" s="45" t="s">
        <v>36</v>
      </c>
      <c r="E20" s="60" t="s">
        <v>31</v>
      </c>
      <c r="F20" s="61"/>
      <c r="G20" s="62"/>
      <c r="H20" s="50"/>
      <c r="I20" s="34"/>
    </row>
    <row r="21" spans="3:9" ht="19.5" thickBot="1">
      <c r="C21" s="35"/>
      <c r="D21" s="36"/>
      <c r="E21" s="37"/>
      <c r="F21" s="37"/>
      <c r="G21" s="37"/>
      <c r="H21" s="37"/>
      <c r="I21" s="38"/>
    </row>
    <row r="22" ht="14.25" thickTop="1"/>
  </sheetData>
  <sheetProtection password="CADB" sheet="1" objects="1" scenarios="1" selectLockedCells="1"/>
  <protectedRanges>
    <protectedRange sqref="E19:G19" name="範囲4"/>
    <protectedRange sqref="E15:G15" name="範囲3"/>
    <protectedRange sqref="E11:G11" name="範囲2"/>
    <protectedRange sqref="E7:G7" name="範囲1"/>
  </protectedRanges>
  <mergeCells count="3">
    <mergeCell ref="E3:G3"/>
    <mergeCell ref="E11:G11"/>
    <mergeCell ref="E19:G19"/>
  </mergeCells>
  <printOptions/>
  <pageMargins left="0.75" right="0.75" top="1" bottom="1" header="0.512" footer="0.51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W404"/>
  <sheetViews>
    <sheetView showGridLines="0" showRowColHeaders="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10" sqref="C10"/>
    </sheetView>
  </sheetViews>
  <sheetFormatPr defaultColWidth="9.00390625" defaultRowHeight="13.5"/>
  <cols>
    <col min="1" max="1" width="3.75390625" style="66" customWidth="1"/>
    <col min="2" max="2" width="5.00390625" style="67" customWidth="1"/>
    <col min="3" max="4" width="3.75390625" style="68" customWidth="1"/>
    <col min="5" max="5" width="16.25390625" style="68" customWidth="1"/>
    <col min="6" max="6" width="16.25390625" style="212" customWidth="1"/>
    <col min="7" max="7" width="3.25390625" style="68" customWidth="1"/>
    <col min="8" max="8" width="16.25390625" style="66" customWidth="1"/>
    <col min="9" max="9" width="5.75390625" style="66" customWidth="1"/>
    <col min="10" max="11" width="4.125" style="68" customWidth="1"/>
    <col min="12" max="13" width="5.375" style="68" hidden="1" customWidth="1"/>
    <col min="14" max="16" width="3.50390625" style="68" customWidth="1"/>
    <col min="17" max="18" width="3.125" style="68" customWidth="1"/>
    <col min="19" max="19" width="3.50390625" style="68" customWidth="1"/>
    <col min="20" max="20" width="10.00390625" style="66" customWidth="1"/>
    <col min="21" max="21" width="3.50390625" style="68" customWidth="1"/>
    <col min="22" max="22" width="10.00390625" style="66" customWidth="1"/>
    <col min="23" max="23" width="14.50390625" style="68" customWidth="1"/>
    <col min="24" max="16384" width="9.00390625" style="66" customWidth="1"/>
  </cols>
  <sheetData>
    <row r="1" ht="18.75" customHeight="1"/>
    <row r="2" spans="2:8" ht="14.25" customHeight="1">
      <c r="B2" s="219"/>
      <c r="G2" s="208">
        <v>1</v>
      </c>
      <c r="H2" s="78" t="s">
        <v>56</v>
      </c>
    </row>
    <row r="3" spans="2:8" ht="14.25" customHeight="1">
      <c r="B3" s="228" t="s">
        <v>197</v>
      </c>
      <c r="G3" s="208">
        <v>2</v>
      </c>
      <c r="H3" s="78" t="s">
        <v>57</v>
      </c>
    </row>
    <row r="4" spans="2:8" ht="14.25" customHeight="1">
      <c r="B4" s="221" t="s">
        <v>193</v>
      </c>
      <c r="G4" s="208">
        <v>3</v>
      </c>
      <c r="H4" s="78" t="s">
        <v>58</v>
      </c>
    </row>
    <row r="5" spans="2:8" ht="14.25" customHeight="1">
      <c r="B5" s="221" t="s">
        <v>194</v>
      </c>
      <c r="G5" s="208">
        <v>4</v>
      </c>
      <c r="H5" s="78" t="s">
        <v>59</v>
      </c>
    </row>
    <row r="6" spans="2:18" ht="14.25" customHeight="1">
      <c r="B6" s="221" t="s">
        <v>195</v>
      </c>
      <c r="G6" s="208">
        <v>5</v>
      </c>
      <c r="H6" s="78" t="s">
        <v>61</v>
      </c>
      <c r="Q6" s="210">
        <v>1</v>
      </c>
      <c r="R6" s="91" t="s">
        <v>68</v>
      </c>
    </row>
    <row r="7" spans="2:18" ht="14.25" customHeight="1">
      <c r="B7" s="220"/>
      <c r="G7" s="208">
        <v>6</v>
      </c>
      <c r="H7" s="78" t="s">
        <v>62</v>
      </c>
      <c r="Q7" s="210">
        <v>2</v>
      </c>
      <c r="R7" s="91" t="s">
        <v>69</v>
      </c>
    </row>
    <row r="8" spans="2:23" s="212" customFormat="1" ht="14.25" customHeight="1">
      <c r="B8" s="211" t="s">
        <v>188</v>
      </c>
      <c r="C8" s="226" t="s">
        <v>0</v>
      </c>
      <c r="D8" s="209" t="s">
        <v>7</v>
      </c>
      <c r="E8" s="209" t="s">
        <v>1</v>
      </c>
      <c r="F8" s="209" t="s">
        <v>189</v>
      </c>
      <c r="G8" s="213" t="s">
        <v>190</v>
      </c>
      <c r="H8" s="209" t="s">
        <v>21</v>
      </c>
      <c r="I8" s="209" t="s">
        <v>187</v>
      </c>
      <c r="J8" s="209" t="s">
        <v>63</v>
      </c>
      <c r="K8" s="209" t="s">
        <v>64</v>
      </c>
      <c r="L8" s="209" t="s">
        <v>66</v>
      </c>
      <c r="M8" s="209" t="s">
        <v>65</v>
      </c>
      <c r="N8" s="209" t="s">
        <v>2</v>
      </c>
      <c r="O8" s="209" t="s">
        <v>3</v>
      </c>
      <c r="P8" s="209" t="s">
        <v>4</v>
      </c>
      <c r="Q8" s="255" t="s">
        <v>67</v>
      </c>
      <c r="R8" s="256"/>
      <c r="S8" s="209" t="s">
        <v>5</v>
      </c>
      <c r="T8" s="209" t="s">
        <v>8</v>
      </c>
      <c r="U8" s="209" t="s">
        <v>6</v>
      </c>
      <c r="V8" s="209" t="s">
        <v>9</v>
      </c>
      <c r="W8" s="209" t="s">
        <v>32</v>
      </c>
    </row>
    <row r="9" spans="2:23" ht="14.25" customHeight="1" thickBot="1">
      <c r="B9" s="239" t="s">
        <v>42</v>
      </c>
      <c r="C9" s="235">
        <v>3</v>
      </c>
      <c r="D9" s="90">
        <v>2</v>
      </c>
      <c r="E9" s="90" t="s">
        <v>196</v>
      </c>
      <c r="F9" s="214" t="s">
        <v>191</v>
      </c>
      <c r="G9" s="90">
        <v>6</v>
      </c>
      <c r="H9" s="89" t="str">
        <f>IF(G9="","",(IF(G9=1,"メディカルシステム",IF(G9=2,"総合福祉",IF(G9=3,"看  護  学",IF(G9=4,"普      通",IF(G9=5,"普      通",IF(G9=6,"普      通","学科まちがい"))))))))</f>
        <v>普      通</v>
      </c>
      <c r="I9" s="89" t="str">
        <f>IF(G9=4,"文  理",IF(G9=5,"特　進",IF(G9=6,"特　進","")))</f>
        <v>特　進</v>
      </c>
      <c r="J9" s="90">
        <f>IF(G9=5,"○","")</f>
      </c>
      <c r="K9" s="90" t="str">
        <f>IF(G9=6,"Ⅱ類","")</f>
        <v>Ⅱ類</v>
      </c>
      <c r="L9" s="90">
        <f>IF(N9="","",IF(N9&gt;=10,"○",""))</f>
      </c>
      <c r="M9" s="90" t="str">
        <f>IF(N9="","",IF(N9&lt;10,"○","　　"))</f>
        <v>○</v>
      </c>
      <c r="N9" s="90">
        <v>5</v>
      </c>
      <c r="O9" s="90">
        <v>10</v>
      </c>
      <c r="P9" s="90">
        <v>8</v>
      </c>
      <c r="Q9" s="90">
        <v>1</v>
      </c>
      <c r="R9" s="90" t="str">
        <f>IF(Q9="","",VLOOKUP(Q9,$Q$6:$R$7,2))</f>
        <v>男</v>
      </c>
      <c r="S9" s="90">
        <v>19</v>
      </c>
      <c r="T9" s="89" t="s">
        <v>41</v>
      </c>
      <c r="U9" s="90">
        <v>22</v>
      </c>
      <c r="V9" s="89" t="s">
        <v>41</v>
      </c>
      <c r="W9" s="90" t="s">
        <v>31</v>
      </c>
    </row>
    <row r="10" spans="2:23" ht="15" customHeight="1" thickTop="1">
      <c r="B10" s="85">
        <v>1</v>
      </c>
      <c r="C10" s="206"/>
      <c r="D10" s="206"/>
      <c r="E10" s="206"/>
      <c r="F10" s="215"/>
      <c r="G10" s="207"/>
      <c r="H10" s="87">
        <f>IF(G10="","",(IF(G10=1,"ﾒﾃﾞｨｶﾙｼｽﾃﾑ",IF(G10=2,"総 合 福 祉",IF(G10=3,"看  護  学",IF(G10=4,"普      通",IF(G10=5,"普      通",IF(G10=6,"普      通","学科まちがい"))))))))</f>
      </c>
      <c r="I10" s="87">
        <f>IF(G10=4,"文  理",IF(G10=5,"特　進",IF(G10=6,"特　進","")))</f>
      </c>
      <c r="J10" s="88">
        <f>IF(G10=5,"Ⅰ類 ","")</f>
      </c>
      <c r="K10" s="88">
        <f>IF(G10=6,"Ⅱ類","")</f>
      </c>
      <c r="L10" s="88">
        <f aca="true" t="shared" si="0" ref="L10:L73">IF(N10="","",IF(N10&gt;=10,"○",""))</f>
      </c>
      <c r="M10" s="88">
        <f aca="true" t="shared" si="1" ref="M10:M73">IF(N10="","",IF(N10&lt;10,"○","　　"))</f>
      </c>
      <c r="N10" s="206"/>
      <c r="O10" s="206"/>
      <c r="P10" s="206"/>
      <c r="Q10" s="206"/>
      <c r="R10" s="92">
        <f>IF(Q10="","",VLOOKUP(Q10,$Q$6:$R$7,2))</f>
      </c>
      <c r="S10" s="206"/>
      <c r="T10" s="86"/>
      <c r="U10" s="206"/>
      <c r="V10" s="86"/>
      <c r="W10" s="206"/>
    </row>
    <row r="11" spans="2:23" ht="15" customHeight="1">
      <c r="B11" s="69">
        <v>2</v>
      </c>
      <c r="C11" s="206"/>
      <c r="D11" s="207"/>
      <c r="E11" s="207"/>
      <c r="F11" s="215"/>
      <c r="G11" s="207"/>
      <c r="H11" s="84">
        <f aca="true" t="shared" si="2" ref="H11:H74">IF(G11="","",(IF(G11=1,"ﾒﾃﾞｨｶﾙｼｽﾃﾑ",IF(G11=2,"総 合 福 祉",IF(G11=3,"看  護  学",IF(G11=4,"普      通",IF(G11=5,"普      通",IF(G11=6,"普      通","学科まちがい"))))))))</f>
      </c>
      <c r="I11" s="84">
        <f aca="true" t="shared" si="3" ref="I11:I74">IF(G11=4,"文  理",IF(G11=5,"特　進",IF(G11=6,"特　進","")))</f>
      </c>
      <c r="J11" s="70">
        <f aca="true" t="shared" si="4" ref="J11:J74">IF(G11=5,"Ⅰ類 ","")</f>
      </c>
      <c r="K11" s="70">
        <f aca="true" t="shared" si="5" ref="K11:K74">IF(G11=6,"Ⅱ類","")</f>
      </c>
      <c r="L11" s="70">
        <f t="shared" si="0"/>
      </c>
      <c r="M11" s="70">
        <f t="shared" si="1"/>
      </c>
      <c r="N11" s="207"/>
      <c r="O11" s="207"/>
      <c r="P11" s="207"/>
      <c r="Q11" s="207"/>
      <c r="R11" s="92">
        <f aca="true" t="shared" si="6" ref="R11:R74">IF(Q11="","",VLOOKUP(Q11,$Q$6:$R$7,2))</f>
      </c>
      <c r="S11" s="207"/>
      <c r="T11" s="83"/>
      <c r="U11" s="207"/>
      <c r="V11" s="83"/>
      <c r="W11" s="206"/>
    </row>
    <row r="12" spans="2:23" ht="15" customHeight="1">
      <c r="B12" s="69">
        <v>3</v>
      </c>
      <c r="C12" s="206"/>
      <c r="D12" s="206"/>
      <c r="E12" s="207"/>
      <c r="F12" s="215"/>
      <c r="G12" s="207"/>
      <c r="H12" s="84">
        <f t="shared" si="2"/>
      </c>
      <c r="I12" s="84">
        <f t="shared" si="3"/>
      </c>
      <c r="J12" s="70">
        <f t="shared" si="4"/>
      </c>
      <c r="K12" s="70">
        <f t="shared" si="5"/>
      </c>
      <c r="L12" s="70">
        <f t="shared" si="0"/>
      </c>
      <c r="M12" s="70">
        <f t="shared" si="1"/>
      </c>
      <c r="N12" s="206"/>
      <c r="O12" s="207"/>
      <c r="P12" s="207"/>
      <c r="Q12" s="207"/>
      <c r="R12" s="92">
        <f t="shared" si="6"/>
      </c>
      <c r="S12" s="206"/>
      <c r="T12" s="86"/>
      <c r="U12" s="206"/>
      <c r="V12" s="86"/>
      <c r="W12" s="206"/>
    </row>
    <row r="13" spans="2:23" ht="15" customHeight="1">
      <c r="B13" s="69">
        <v>4</v>
      </c>
      <c r="C13" s="206"/>
      <c r="D13" s="207"/>
      <c r="E13" s="207"/>
      <c r="F13" s="215"/>
      <c r="G13" s="207"/>
      <c r="H13" s="84">
        <f t="shared" si="2"/>
      </c>
      <c r="I13" s="84">
        <f t="shared" si="3"/>
      </c>
      <c r="J13" s="70">
        <f t="shared" si="4"/>
      </c>
      <c r="K13" s="70">
        <f t="shared" si="5"/>
      </c>
      <c r="L13" s="70">
        <f t="shared" si="0"/>
      </c>
      <c r="M13" s="70">
        <f t="shared" si="1"/>
      </c>
      <c r="N13" s="207"/>
      <c r="O13" s="207"/>
      <c r="P13" s="207"/>
      <c r="Q13" s="207"/>
      <c r="R13" s="92">
        <f t="shared" si="6"/>
      </c>
      <c r="S13" s="207"/>
      <c r="T13" s="83"/>
      <c r="U13" s="207"/>
      <c r="V13" s="83"/>
      <c r="W13" s="206"/>
    </row>
    <row r="14" spans="2:23" ht="15" customHeight="1">
      <c r="B14" s="69">
        <v>5</v>
      </c>
      <c r="C14" s="206"/>
      <c r="D14" s="206"/>
      <c r="E14" s="207"/>
      <c r="F14" s="215"/>
      <c r="G14" s="207"/>
      <c r="H14" s="84">
        <f t="shared" si="2"/>
      </c>
      <c r="I14" s="84">
        <f t="shared" si="3"/>
      </c>
      <c r="J14" s="70">
        <f t="shared" si="4"/>
      </c>
      <c r="K14" s="70">
        <f t="shared" si="5"/>
      </c>
      <c r="L14" s="70">
        <f t="shared" si="0"/>
      </c>
      <c r="M14" s="70">
        <f t="shared" si="1"/>
      </c>
      <c r="N14" s="206"/>
      <c r="O14" s="207"/>
      <c r="P14" s="207"/>
      <c r="Q14" s="207"/>
      <c r="R14" s="92">
        <f t="shared" si="6"/>
      </c>
      <c r="S14" s="206"/>
      <c r="T14" s="86"/>
      <c r="U14" s="206"/>
      <c r="V14" s="86"/>
      <c r="W14" s="206"/>
    </row>
    <row r="15" spans="2:23" ht="15" customHeight="1">
      <c r="B15" s="69">
        <v>6</v>
      </c>
      <c r="C15" s="206"/>
      <c r="D15" s="207"/>
      <c r="E15" s="207"/>
      <c r="F15" s="215"/>
      <c r="G15" s="207"/>
      <c r="H15" s="84">
        <f t="shared" si="2"/>
      </c>
      <c r="I15" s="84">
        <f t="shared" si="3"/>
      </c>
      <c r="J15" s="70">
        <f t="shared" si="4"/>
      </c>
      <c r="K15" s="70">
        <f t="shared" si="5"/>
      </c>
      <c r="L15" s="70">
        <f t="shared" si="0"/>
      </c>
      <c r="M15" s="70">
        <f t="shared" si="1"/>
      </c>
      <c r="N15" s="207"/>
      <c r="O15" s="207"/>
      <c r="P15" s="207"/>
      <c r="Q15" s="207"/>
      <c r="R15" s="92">
        <f t="shared" si="6"/>
      </c>
      <c r="S15" s="207"/>
      <c r="T15" s="83"/>
      <c r="U15" s="207"/>
      <c r="V15" s="83"/>
      <c r="W15" s="206"/>
    </row>
    <row r="16" spans="2:23" ht="15" customHeight="1">
      <c r="B16" s="69">
        <v>7</v>
      </c>
      <c r="C16" s="206"/>
      <c r="D16" s="206"/>
      <c r="E16" s="207"/>
      <c r="F16" s="215"/>
      <c r="G16" s="206"/>
      <c r="H16" s="84">
        <f t="shared" si="2"/>
      </c>
      <c r="I16" s="84">
        <f t="shared" si="3"/>
      </c>
      <c r="J16" s="70">
        <f t="shared" si="4"/>
      </c>
      <c r="K16" s="70">
        <f t="shared" si="5"/>
      </c>
      <c r="L16" s="70">
        <f t="shared" si="0"/>
      </c>
      <c r="M16" s="70">
        <f t="shared" si="1"/>
      </c>
      <c r="N16" s="206"/>
      <c r="O16" s="207"/>
      <c r="P16" s="207"/>
      <c r="Q16" s="207"/>
      <c r="R16" s="92">
        <f t="shared" si="6"/>
      </c>
      <c r="S16" s="206"/>
      <c r="T16" s="86"/>
      <c r="U16" s="206"/>
      <c r="V16" s="86"/>
      <c r="W16" s="206"/>
    </row>
    <row r="17" spans="2:23" ht="15" customHeight="1">
      <c r="B17" s="69">
        <v>8</v>
      </c>
      <c r="C17" s="206"/>
      <c r="D17" s="207"/>
      <c r="E17" s="207"/>
      <c r="F17" s="215"/>
      <c r="G17" s="207"/>
      <c r="H17" s="84">
        <f t="shared" si="2"/>
      </c>
      <c r="I17" s="84">
        <f t="shared" si="3"/>
      </c>
      <c r="J17" s="70">
        <f t="shared" si="4"/>
      </c>
      <c r="K17" s="70">
        <f t="shared" si="5"/>
      </c>
      <c r="L17" s="70">
        <f t="shared" si="0"/>
      </c>
      <c r="M17" s="70">
        <f t="shared" si="1"/>
      </c>
      <c r="N17" s="207"/>
      <c r="O17" s="207"/>
      <c r="P17" s="207"/>
      <c r="Q17" s="207"/>
      <c r="R17" s="92">
        <f t="shared" si="6"/>
      </c>
      <c r="S17" s="207"/>
      <c r="T17" s="83"/>
      <c r="U17" s="207"/>
      <c r="V17" s="83"/>
      <c r="W17" s="206"/>
    </row>
    <row r="18" spans="2:23" ht="15" customHeight="1">
      <c r="B18" s="69">
        <v>9</v>
      </c>
      <c r="C18" s="206"/>
      <c r="D18" s="206"/>
      <c r="E18" s="207"/>
      <c r="F18" s="215"/>
      <c r="G18" s="207"/>
      <c r="H18" s="84">
        <f t="shared" si="2"/>
      </c>
      <c r="I18" s="84">
        <f t="shared" si="3"/>
      </c>
      <c r="J18" s="70">
        <f t="shared" si="4"/>
      </c>
      <c r="K18" s="70">
        <f t="shared" si="5"/>
      </c>
      <c r="L18" s="70">
        <f t="shared" si="0"/>
      </c>
      <c r="M18" s="70">
        <f t="shared" si="1"/>
      </c>
      <c r="N18" s="206"/>
      <c r="O18" s="207"/>
      <c r="P18" s="207"/>
      <c r="Q18" s="207"/>
      <c r="R18" s="92">
        <f t="shared" si="6"/>
      </c>
      <c r="S18" s="207"/>
      <c r="T18" s="86"/>
      <c r="U18" s="206"/>
      <c r="V18" s="86"/>
      <c r="W18" s="206"/>
    </row>
    <row r="19" spans="2:23" ht="15" customHeight="1">
      <c r="B19" s="69">
        <v>10</v>
      </c>
      <c r="C19" s="206"/>
      <c r="D19" s="207"/>
      <c r="E19" s="207"/>
      <c r="F19" s="215"/>
      <c r="G19" s="207"/>
      <c r="H19" s="84">
        <f t="shared" si="2"/>
      </c>
      <c r="I19" s="84">
        <f t="shared" si="3"/>
      </c>
      <c r="J19" s="70">
        <f t="shared" si="4"/>
      </c>
      <c r="K19" s="70">
        <f t="shared" si="5"/>
      </c>
      <c r="L19" s="70">
        <f t="shared" si="0"/>
      </c>
      <c r="M19" s="70">
        <f t="shared" si="1"/>
      </c>
      <c r="N19" s="207"/>
      <c r="O19" s="207"/>
      <c r="P19" s="207"/>
      <c r="Q19" s="207"/>
      <c r="R19" s="92">
        <f t="shared" si="6"/>
      </c>
      <c r="S19" s="207"/>
      <c r="T19" s="83"/>
      <c r="U19" s="207"/>
      <c r="V19" s="83"/>
      <c r="W19" s="206"/>
    </row>
    <row r="20" spans="2:23" ht="15" customHeight="1">
      <c r="B20" s="69">
        <v>11</v>
      </c>
      <c r="C20" s="206"/>
      <c r="D20" s="206"/>
      <c r="E20" s="207"/>
      <c r="F20" s="215"/>
      <c r="G20" s="207"/>
      <c r="H20" s="84">
        <f t="shared" si="2"/>
      </c>
      <c r="I20" s="84">
        <f t="shared" si="3"/>
      </c>
      <c r="J20" s="70">
        <f t="shared" si="4"/>
      </c>
      <c r="K20" s="70">
        <f t="shared" si="5"/>
      </c>
      <c r="L20" s="70">
        <f t="shared" si="0"/>
      </c>
      <c r="M20" s="70">
        <f t="shared" si="1"/>
      </c>
      <c r="N20" s="206"/>
      <c r="O20" s="207"/>
      <c r="P20" s="207"/>
      <c r="Q20" s="207"/>
      <c r="R20" s="92">
        <f t="shared" si="6"/>
      </c>
      <c r="S20" s="207"/>
      <c r="T20" s="86"/>
      <c r="U20" s="206"/>
      <c r="V20" s="86"/>
      <c r="W20" s="206"/>
    </row>
    <row r="21" spans="2:23" ht="15" customHeight="1">
      <c r="B21" s="69">
        <v>12</v>
      </c>
      <c r="C21" s="206"/>
      <c r="D21" s="207"/>
      <c r="E21" s="207"/>
      <c r="F21" s="215"/>
      <c r="G21" s="207"/>
      <c r="H21" s="84">
        <f t="shared" si="2"/>
      </c>
      <c r="I21" s="84">
        <f t="shared" si="3"/>
      </c>
      <c r="J21" s="70">
        <f t="shared" si="4"/>
      </c>
      <c r="K21" s="70">
        <f t="shared" si="5"/>
      </c>
      <c r="L21" s="70">
        <f t="shared" si="0"/>
      </c>
      <c r="M21" s="70">
        <f t="shared" si="1"/>
      </c>
      <c r="N21" s="207"/>
      <c r="O21" s="207"/>
      <c r="P21" s="207"/>
      <c r="Q21" s="207"/>
      <c r="R21" s="92">
        <f t="shared" si="6"/>
      </c>
      <c r="S21" s="207"/>
      <c r="T21" s="83"/>
      <c r="U21" s="207"/>
      <c r="V21" s="83"/>
      <c r="W21" s="206"/>
    </row>
    <row r="22" spans="2:23" ht="15" customHeight="1">
      <c r="B22" s="69">
        <v>13</v>
      </c>
      <c r="C22" s="206"/>
      <c r="D22" s="206"/>
      <c r="E22" s="207"/>
      <c r="F22" s="215"/>
      <c r="G22" s="206"/>
      <c r="H22" s="84">
        <f t="shared" si="2"/>
      </c>
      <c r="I22" s="84">
        <f t="shared" si="3"/>
      </c>
      <c r="J22" s="70">
        <f t="shared" si="4"/>
      </c>
      <c r="K22" s="70">
        <f t="shared" si="5"/>
      </c>
      <c r="L22" s="70">
        <f t="shared" si="0"/>
      </c>
      <c r="M22" s="70">
        <f t="shared" si="1"/>
      </c>
      <c r="N22" s="206"/>
      <c r="O22" s="207"/>
      <c r="P22" s="207"/>
      <c r="Q22" s="207"/>
      <c r="R22" s="92">
        <f t="shared" si="6"/>
      </c>
      <c r="S22" s="207"/>
      <c r="T22" s="86"/>
      <c r="U22" s="206"/>
      <c r="V22" s="86"/>
      <c r="W22" s="206"/>
    </row>
    <row r="23" spans="2:23" ht="15" customHeight="1">
      <c r="B23" s="69">
        <v>14</v>
      </c>
      <c r="C23" s="206"/>
      <c r="D23" s="207"/>
      <c r="E23" s="207"/>
      <c r="F23" s="215"/>
      <c r="G23" s="207"/>
      <c r="H23" s="84">
        <f t="shared" si="2"/>
      </c>
      <c r="I23" s="84">
        <f t="shared" si="3"/>
      </c>
      <c r="J23" s="70">
        <f t="shared" si="4"/>
      </c>
      <c r="K23" s="70">
        <f t="shared" si="5"/>
      </c>
      <c r="L23" s="70">
        <f t="shared" si="0"/>
      </c>
      <c r="M23" s="70">
        <f t="shared" si="1"/>
      </c>
      <c r="N23" s="207"/>
      <c r="O23" s="207"/>
      <c r="P23" s="207"/>
      <c r="Q23" s="207"/>
      <c r="R23" s="92">
        <f t="shared" si="6"/>
      </c>
      <c r="S23" s="207"/>
      <c r="T23" s="83"/>
      <c r="U23" s="207"/>
      <c r="V23" s="83"/>
      <c r="W23" s="206"/>
    </row>
    <row r="24" spans="2:23" ht="15" customHeight="1">
      <c r="B24" s="69">
        <v>15</v>
      </c>
      <c r="C24" s="206"/>
      <c r="D24" s="206"/>
      <c r="E24" s="207"/>
      <c r="F24" s="215"/>
      <c r="G24" s="207"/>
      <c r="H24" s="84">
        <f t="shared" si="2"/>
      </c>
      <c r="I24" s="84">
        <f t="shared" si="3"/>
      </c>
      <c r="J24" s="70">
        <f t="shared" si="4"/>
      </c>
      <c r="K24" s="70">
        <f t="shared" si="5"/>
      </c>
      <c r="L24" s="70">
        <f t="shared" si="0"/>
      </c>
      <c r="M24" s="70">
        <f t="shared" si="1"/>
      </c>
      <c r="N24" s="206"/>
      <c r="O24" s="207"/>
      <c r="P24" s="207"/>
      <c r="Q24" s="207"/>
      <c r="R24" s="92">
        <f t="shared" si="6"/>
      </c>
      <c r="S24" s="207"/>
      <c r="T24" s="86"/>
      <c r="U24" s="206"/>
      <c r="V24" s="86"/>
      <c r="W24" s="206"/>
    </row>
    <row r="25" spans="2:23" ht="15" customHeight="1">
      <c r="B25" s="69">
        <v>16</v>
      </c>
      <c r="C25" s="206"/>
      <c r="D25" s="207"/>
      <c r="E25" s="207"/>
      <c r="F25" s="215"/>
      <c r="G25" s="207"/>
      <c r="H25" s="84">
        <f t="shared" si="2"/>
      </c>
      <c r="I25" s="84">
        <f t="shared" si="3"/>
      </c>
      <c r="J25" s="70">
        <f t="shared" si="4"/>
      </c>
      <c r="K25" s="70">
        <f t="shared" si="5"/>
      </c>
      <c r="L25" s="70">
        <f t="shared" si="0"/>
      </c>
      <c r="M25" s="70">
        <f t="shared" si="1"/>
      </c>
      <c r="N25" s="207"/>
      <c r="O25" s="207"/>
      <c r="P25" s="207"/>
      <c r="Q25" s="207"/>
      <c r="R25" s="92">
        <f t="shared" si="6"/>
      </c>
      <c r="S25" s="207"/>
      <c r="T25" s="83"/>
      <c r="U25" s="207"/>
      <c r="V25" s="83"/>
      <c r="W25" s="206"/>
    </row>
    <row r="26" spans="2:23" ht="15" customHeight="1">
      <c r="B26" s="69">
        <v>17</v>
      </c>
      <c r="C26" s="206"/>
      <c r="D26" s="206"/>
      <c r="E26" s="207"/>
      <c r="F26" s="215"/>
      <c r="G26" s="207"/>
      <c r="H26" s="84">
        <f t="shared" si="2"/>
      </c>
      <c r="I26" s="84">
        <f t="shared" si="3"/>
      </c>
      <c r="J26" s="70">
        <f t="shared" si="4"/>
      </c>
      <c r="K26" s="70">
        <f t="shared" si="5"/>
      </c>
      <c r="L26" s="70">
        <f t="shared" si="0"/>
      </c>
      <c r="M26" s="70">
        <f t="shared" si="1"/>
      </c>
      <c r="N26" s="206"/>
      <c r="O26" s="207"/>
      <c r="P26" s="207"/>
      <c r="Q26" s="207"/>
      <c r="R26" s="92">
        <f t="shared" si="6"/>
      </c>
      <c r="S26" s="207"/>
      <c r="T26" s="86"/>
      <c r="U26" s="206"/>
      <c r="V26" s="86"/>
      <c r="W26" s="206"/>
    </row>
    <row r="27" spans="2:23" ht="15" customHeight="1">
      <c r="B27" s="69">
        <v>18</v>
      </c>
      <c r="C27" s="206"/>
      <c r="D27" s="207"/>
      <c r="E27" s="207"/>
      <c r="F27" s="215"/>
      <c r="G27" s="207"/>
      <c r="H27" s="84">
        <f t="shared" si="2"/>
      </c>
      <c r="I27" s="84">
        <f t="shared" si="3"/>
      </c>
      <c r="J27" s="70">
        <f t="shared" si="4"/>
      </c>
      <c r="K27" s="70">
        <f t="shared" si="5"/>
      </c>
      <c r="L27" s="70">
        <f t="shared" si="0"/>
      </c>
      <c r="M27" s="70">
        <f t="shared" si="1"/>
      </c>
      <c r="N27" s="207"/>
      <c r="O27" s="207"/>
      <c r="P27" s="207"/>
      <c r="Q27" s="207"/>
      <c r="R27" s="92">
        <f t="shared" si="6"/>
      </c>
      <c r="S27" s="207"/>
      <c r="T27" s="83"/>
      <c r="U27" s="207"/>
      <c r="V27" s="83"/>
      <c r="W27" s="206"/>
    </row>
    <row r="28" spans="2:23" ht="15" customHeight="1">
      <c r="B28" s="69">
        <v>19</v>
      </c>
      <c r="C28" s="206"/>
      <c r="D28" s="206"/>
      <c r="E28" s="207"/>
      <c r="F28" s="215"/>
      <c r="G28" s="206"/>
      <c r="H28" s="84">
        <f t="shared" si="2"/>
      </c>
      <c r="I28" s="84">
        <f t="shared" si="3"/>
      </c>
      <c r="J28" s="70">
        <f t="shared" si="4"/>
      </c>
      <c r="K28" s="70">
        <f t="shared" si="5"/>
      </c>
      <c r="L28" s="70">
        <f t="shared" si="0"/>
      </c>
      <c r="M28" s="70">
        <f t="shared" si="1"/>
      </c>
      <c r="N28" s="206"/>
      <c r="O28" s="207"/>
      <c r="P28" s="207"/>
      <c r="Q28" s="207"/>
      <c r="R28" s="92">
        <f t="shared" si="6"/>
      </c>
      <c r="S28" s="207"/>
      <c r="T28" s="86"/>
      <c r="U28" s="206"/>
      <c r="V28" s="86"/>
      <c r="W28" s="206"/>
    </row>
    <row r="29" spans="2:23" ht="15" customHeight="1">
      <c r="B29" s="69">
        <v>20</v>
      </c>
      <c r="C29" s="206"/>
      <c r="D29" s="207"/>
      <c r="E29" s="207"/>
      <c r="F29" s="215"/>
      <c r="G29" s="207"/>
      <c r="H29" s="84">
        <f t="shared" si="2"/>
      </c>
      <c r="I29" s="84">
        <f t="shared" si="3"/>
      </c>
      <c r="J29" s="70">
        <f t="shared" si="4"/>
      </c>
      <c r="K29" s="70">
        <f t="shared" si="5"/>
      </c>
      <c r="L29" s="70">
        <f t="shared" si="0"/>
      </c>
      <c r="M29" s="70">
        <f t="shared" si="1"/>
      </c>
      <c r="N29" s="207"/>
      <c r="O29" s="207"/>
      <c r="P29" s="207"/>
      <c r="Q29" s="207"/>
      <c r="R29" s="92">
        <f t="shared" si="6"/>
      </c>
      <c r="S29" s="207"/>
      <c r="T29" s="83"/>
      <c r="U29" s="207"/>
      <c r="V29" s="83"/>
      <c r="W29" s="206"/>
    </row>
    <row r="30" spans="2:23" ht="15" customHeight="1">
      <c r="B30" s="69">
        <v>21</v>
      </c>
      <c r="C30" s="206"/>
      <c r="D30" s="206"/>
      <c r="E30" s="207"/>
      <c r="F30" s="215"/>
      <c r="G30" s="207"/>
      <c r="H30" s="84">
        <f t="shared" si="2"/>
      </c>
      <c r="I30" s="84">
        <f t="shared" si="3"/>
      </c>
      <c r="J30" s="70">
        <f t="shared" si="4"/>
      </c>
      <c r="K30" s="70">
        <f t="shared" si="5"/>
      </c>
      <c r="L30" s="70">
        <f t="shared" si="0"/>
      </c>
      <c r="M30" s="70">
        <f t="shared" si="1"/>
      </c>
      <c r="N30" s="206"/>
      <c r="O30" s="207"/>
      <c r="P30" s="207"/>
      <c r="Q30" s="207"/>
      <c r="R30" s="92">
        <f t="shared" si="6"/>
      </c>
      <c r="S30" s="207"/>
      <c r="T30" s="86"/>
      <c r="U30" s="206"/>
      <c r="V30" s="86"/>
      <c r="W30" s="206"/>
    </row>
    <row r="31" spans="2:23" ht="15" customHeight="1">
      <c r="B31" s="69">
        <v>22</v>
      </c>
      <c r="C31" s="206"/>
      <c r="D31" s="207"/>
      <c r="E31" s="207"/>
      <c r="F31" s="215"/>
      <c r="G31" s="207"/>
      <c r="H31" s="84">
        <f t="shared" si="2"/>
      </c>
      <c r="I31" s="84">
        <f t="shared" si="3"/>
      </c>
      <c r="J31" s="70">
        <f t="shared" si="4"/>
      </c>
      <c r="K31" s="70">
        <f t="shared" si="5"/>
      </c>
      <c r="L31" s="70">
        <f t="shared" si="0"/>
      </c>
      <c r="M31" s="70">
        <f t="shared" si="1"/>
      </c>
      <c r="N31" s="207"/>
      <c r="O31" s="207"/>
      <c r="P31" s="207"/>
      <c r="Q31" s="207"/>
      <c r="R31" s="92">
        <f t="shared" si="6"/>
      </c>
      <c r="S31" s="207"/>
      <c r="T31" s="83"/>
      <c r="U31" s="207"/>
      <c r="V31" s="83"/>
      <c r="W31" s="206"/>
    </row>
    <row r="32" spans="2:23" ht="15" customHeight="1">
      <c r="B32" s="69">
        <v>23</v>
      </c>
      <c r="C32" s="206"/>
      <c r="D32" s="206"/>
      <c r="E32" s="207"/>
      <c r="F32" s="215"/>
      <c r="G32" s="207"/>
      <c r="H32" s="84">
        <f t="shared" si="2"/>
      </c>
      <c r="I32" s="84">
        <f t="shared" si="3"/>
      </c>
      <c r="J32" s="70">
        <f t="shared" si="4"/>
      </c>
      <c r="K32" s="70">
        <f t="shared" si="5"/>
      </c>
      <c r="L32" s="70">
        <f t="shared" si="0"/>
      </c>
      <c r="M32" s="70">
        <f t="shared" si="1"/>
      </c>
      <c r="N32" s="206"/>
      <c r="O32" s="207"/>
      <c r="P32" s="207"/>
      <c r="Q32" s="207"/>
      <c r="R32" s="92">
        <f t="shared" si="6"/>
      </c>
      <c r="S32" s="207"/>
      <c r="T32" s="86"/>
      <c r="U32" s="206"/>
      <c r="V32" s="86"/>
      <c r="W32" s="206"/>
    </row>
    <row r="33" spans="2:23" ht="15" customHeight="1">
      <c r="B33" s="69">
        <v>24</v>
      </c>
      <c r="C33" s="206"/>
      <c r="D33" s="207"/>
      <c r="E33" s="207"/>
      <c r="F33" s="215"/>
      <c r="G33" s="207"/>
      <c r="H33" s="84">
        <f t="shared" si="2"/>
      </c>
      <c r="I33" s="84">
        <f t="shared" si="3"/>
      </c>
      <c r="J33" s="70">
        <f t="shared" si="4"/>
      </c>
      <c r="K33" s="70">
        <f t="shared" si="5"/>
      </c>
      <c r="L33" s="70">
        <f t="shared" si="0"/>
      </c>
      <c r="M33" s="70">
        <f t="shared" si="1"/>
      </c>
      <c r="N33" s="207"/>
      <c r="O33" s="207"/>
      <c r="P33" s="207"/>
      <c r="Q33" s="207"/>
      <c r="R33" s="92">
        <f t="shared" si="6"/>
      </c>
      <c r="S33" s="207"/>
      <c r="T33" s="83"/>
      <c r="U33" s="207"/>
      <c r="V33" s="83"/>
      <c r="W33" s="206"/>
    </row>
    <row r="34" spans="2:23" ht="15" customHeight="1">
      <c r="B34" s="69">
        <v>25</v>
      </c>
      <c r="C34" s="206"/>
      <c r="D34" s="206"/>
      <c r="E34" s="207"/>
      <c r="F34" s="215"/>
      <c r="G34" s="206"/>
      <c r="H34" s="84">
        <f t="shared" si="2"/>
      </c>
      <c r="I34" s="84">
        <f t="shared" si="3"/>
      </c>
      <c r="J34" s="70">
        <f t="shared" si="4"/>
      </c>
      <c r="K34" s="70">
        <f t="shared" si="5"/>
      </c>
      <c r="L34" s="70">
        <f t="shared" si="0"/>
      </c>
      <c r="M34" s="70">
        <f t="shared" si="1"/>
      </c>
      <c r="N34" s="206"/>
      <c r="O34" s="207"/>
      <c r="P34" s="207"/>
      <c r="Q34" s="207"/>
      <c r="R34" s="92">
        <f t="shared" si="6"/>
      </c>
      <c r="S34" s="207"/>
      <c r="T34" s="86"/>
      <c r="U34" s="206"/>
      <c r="V34" s="86"/>
      <c r="W34" s="206"/>
    </row>
    <row r="35" spans="2:23" ht="15" customHeight="1">
      <c r="B35" s="69">
        <v>26</v>
      </c>
      <c r="C35" s="206"/>
      <c r="D35" s="207"/>
      <c r="E35" s="207"/>
      <c r="F35" s="215"/>
      <c r="G35" s="207"/>
      <c r="H35" s="84">
        <f t="shared" si="2"/>
      </c>
      <c r="I35" s="84">
        <f t="shared" si="3"/>
      </c>
      <c r="J35" s="70">
        <f t="shared" si="4"/>
      </c>
      <c r="K35" s="70">
        <f t="shared" si="5"/>
      </c>
      <c r="L35" s="70">
        <f t="shared" si="0"/>
      </c>
      <c r="M35" s="70">
        <f t="shared" si="1"/>
      </c>
      <c r="N35" s="207"/>
      <c r="O35" s="207"/>
      <c r="P35" s="207"/>
      <c r="Q35" s="207"/>
      <c r="R35" s="92">
        <f t="shared" si="6"/>
      </c>
      <c r="S35" s="207"/>
      <c r="T35" s="83"/>
      <c r="U35" s="207"/>
      <c r="V35" s="83"/>
      <c r="W35" s="206"/>
    </row>
    <row r="36" spans="2:23" ht="15" customHeight="1">
      <c r="B36" s="69">
        <v>27</v>
      </c>
      <c r="C36" s="206"/>
      <c r="D36" s="206"/>
      <c r="E36" s="207"/>
      <c r="F36" s="215"/>
      <c r="G36" s="207"/>
      <c r="H36" s="84">
        <f t="shared" si="2"/>
      </c>
      <c r="I36" s="84">
        <f t="shared" si="3"/>
      </c>
      <c r="J36" s="70">
        <f t="shared" si="4"/>
      </c>
      <c r="K36" s="70">
        <f t="shared" si="5"/>
      </c>
      <c r="L36" s="70">
        <f t="shared" si="0"/>
      </c>
      <c r="M36" s="70">
        <f t="shared" si="1"/>
      </c>
      <c r="N36" s="206"/>
      <c r="O36" s="207"/>
      <c r="P36" s="207"/>
      <c r="Q36" s="207"/>
      <c r="R36" s="92">
        <f t="shared" si="6"/>
      </c>
      <c r="S36" s="207"/>
      <c r="T36" s="86"/>
      <c r="U36" s="206"/>
      <c r="V36" s="86"/>
      <c r="W36" s="206"/>
    </row>
    <row r="37" spans="2:23" ht="15" customHeight="1">
      <c r="B37" s="69">
        <v>28</v>
      </c>
      <c r="C37" s="206"/>
      <c r="D37" s="207"/>
      <c r="E37" s="207"/>
      <c r="F37" s="215"/>
      <c r="G37" s="207"/>
      <c r="H37" s="84">
        <f t="shared" si="2"/>
      </c>
      <c r="I37" s="84">
        <f t="shared" si="3"/>
      </c>
      <c r="J37" s="70">
        <f t="shared" si="4"/>
      </c>
      <c r="K37" s="70">
        <f t="shared" si="5"/>
      </c>
      <c r="L37" s="70">
        <f t="shared" si="0"/>
      </c>
      <c r="M37" s="70">
        <f t="shared" si="1"/>
      </c>
      <c r="N37" s="207"/>
      <c r="O37" s="207"/>
      <c r="P37" s="207"/>
      <c r="Q37" s="207"/>
      <c r="R37" s="92">
        <f t="shared" si="6"/>
      </c>
      <c r="S37" s="207"/>
      <c r="T37" s="83"/>
      <c r="U37" s="207"/>
      <c r="V37" s="83"/>
      <c r="W37" s="206"/>
    </row>
    <row r="38" spans="2:23" ht="15" customHeight="1">
      <c r="B38" s="69">
        <v>29</v>
      </c>
      <c r="C38" s="206"/>
      <c r="D38" s="206"/>
      <c r="E38" s="207"/>
      <c r="F38" s="215"/>
      <c r="G38" s="207"/>
      <c r="H38" s="84">
        <f t="shared" si="2"/>
      </c>
      <c r="I38" s="84">
        <f t="shared" si="3"/>
      </c>
      <c r="J38" s="70">
        <f t="shared" si="4"/>
      </c>
      <c r="K38" s="70">
        <f t="shared" si="5"/>
      </c>
      <c r="L38" s="70">
        <f t="shared" si="0"/>
      </c>
      <c r="M38" s="70">
        <f t="shared" si="1"/>
      </c>
      <c r="N38" s="206"/>
      <c r="O38" s="207"/>
      <c r="P38" s="207"/>
      <c r="Q38" s="207"/>
      <c r="R38" s="92">
        <f t="shared" si="6"/>
      </c>
      <c r="S38" s="207"/>
      <c r="T38" s="86"/>
      <c r="U38" s="206"/>
      <c r="V38" s="86"/>
      <c r="W38" s="206"/>
    </row>
    <row r="39" spans="2:23" ht="15" customHeight="1">
      <c r="B39" s="69">
        <v>30</v>
      </c>
      <c r="C39" s="206"/>
      <c r="D39" s="207"/>
      <c r="E39" s="207"/>
      <c r="F39" s="215"/>
      <c r="G39" s="207"/>
      <c r="H39" s="84">
        <f t="shared" si="2"/>
      </c>
      <c r="I39" s="84">
        <f t="shared" si="3"/>
      </c>
      <c r="J39" s="70">
        <f t="shared" si="4"/>
      </c>
      <c r="K39" s="70">
        <f t="shared" si="5"/>
      </c>
      <c r="L39" s="70">
        <f t="shared" si="0"/>
      </c>
      <c r="M39" s="70">
        <f t="shared" si="1"/>
      </c>
      <c r="N39" s="207"/>
      <c r="O39" s="207"/>
      <c r="P39" s="207"/>
      <c r="Q39" s="207"/>
      <c r="R39" s="92">
        <f t="shared" si="6"/>
      </c>
      <c r="S39" s="207"/>
      <c r="T39" s="83"/>
      <c r="U39" s="207"/>
      <c r="V39" s="83"/>
      <c r="W39" s="206"/>
    </row>
    <row r="40" spans="2:23" ht="15" customHeight="1">
      <c r="B40" s="69">
        <v>31</v>
      </c>
      <c r="C40" s="206"/>
      <c r="D40" s="206"/>
      <c r="E40" s="207"/>
      <c r="F40" s="215"/>
      <c r="G40" s="206"/>
      <c r="H40" s="84">
        <f t="shared" si="2"/>
      </c>
      <c r="I40" s="84">
        <f t="shared" si="3"/>
      </c>
      <c r="J40" s="70">
        <f t="shared" si="4"/>
      </c>
      <c r="K40" s="70">
        <f t="shared" si="5"/>
      </c>
      <c r="L40" s="70">
        <f t="shared" si="0"/>
      </c>
      <c r="M40" s="70">
        <f t="shared" si="1"/>
      </c>
      <c r="N40" s="206"/>
      <c r="O40" s="207"/>
      <c r="P40" s="207"/>
      <c r="Q40" s="207"/>
      <c r="R40" s="92">
        <f t="shared" si="6"/>
      </c>
      <c r="S40" s="207"/>
      <c r="T40" s="86"/>
      <c r="U40" s="206"/>
      <c r="V40" s="86"/>
      <c r="W40" s="206"/>
    </row>
    <row r="41" spans="2:23" ht="15" customHeight="1">
      <c r="B41" s="69">
        <v>32</v>
      </c>
      <c r="C41" s="206"/>
      <c r="D41" s="207"/>
      <c r="E41" s="207"/>
      <c r="F41" s="215"/>
      <c r="G41" s="207"/>
      <c r="H41" s="84">
        <f t="shared" si="2"/>
      </c>
      <c r="I41" s="84">
        <f t="shared" si="3"/>
      </c>
      <c r="J41" s="70">
        <f t="shared" si="4"/>
      </c>
      <c r="K41" s="70">
        <f t="shared" si="5"/>
      </c>
      <c r="L41" s="70">
        <f t="shared" si="0"/>
      </c>
      <c r="M41" s="70">
        <f t="shared" si="1"/>
      </c>
      <c r="N41" s="207"/>
      <c r="O41" s="207"/>
      <c r="P41" s="207"/>
      <c r="Q41" s="207"/>
      <c r="R41" s="92">
        <f t="shared" si="6"/>
      </c>
      <c r="S41" s="207"/>
      <c r="T41" s="83"/>
      <c r="U41" s="207"/>
      <c r="V41" s="83"/>
      <c r="W41" s="206"/>
    </row>
    <row r="42" spans="2:23" ht="15" customHeight="1">
      <c r="B42" s="69">
        <v>33</v>
      </c>
      <c r="C42" s="206"/>
      <c r="D42" s="206"/>
      <c r="E42" s="207"/>
      <c r="F42" s="215"/>
      <c r="G42" s="207"/>
      <c r="H42" s="84">
        <f t="shared" si="2"/>
      </c>
      <c r="I42" s="84">
        <f t="shared" si="3"/>
      </c>
      <c r="J42" s="70">
        <f t="shared" si="4"/>
      </c>
      <c r="K42" s="70">
        <f t="shared" si="5"/>
      </c>
      <c r="L42" s="70">
        <f t="shared" si="0"/>
      </c>
      <c r="M42" s="70">
        <f t="shared" si="1"/>
      </c>
      <c r="N42" s="206"/>
      <c r="O42" s="207"/>
      <c r="P42" s="207"/>
      <c r="Q42" s="207"/>
      <c r="R42" s="92">
        <f t="shared" si="6"/>
      </c>
      <c r="S42" s="207"/>
      <c r="T42" s="86"/>
      <c r="U42" s="206"/>
      <c r="V42" s="86"/>
      <c r="W42" s="206"/>
    </row>
    <row r="43" spans="2:23" ht="15" customHeight="1">
      <c r="B43" s="69">
        <v>34</v>
      </c>
      <c r="C43" s="206"/>
      <c r="D43" s="207"/>
      <c r="E43" s="207"/>
      <c r="F43" s="215"/>
      <c r="G43" s="207"/>
      <c r="H43" s="84">
        <f t="shared" si="2"/>
      </c>
      <c r="I43" s="84">
        <f t="shared" si="3"/>
      </c>
      <c r="J43" s="70">
        <f t="shared" si="4"/>
      </c>
      <c r="K43" s="70">
        <f t="shared" si="5"/>
      </c>
      <c r="L43" s="70">
        <f t="shared" si="0"/>
      </c>
      <c r="M43" s="70">
        <f t="shared" si="1"/>
      </c>
      <c r="N43" s="207"/>
      <c r="O43" s="207"/>
      <c r="P43" s="207"/>
      <c r="Q43" s="207"/>
      <c r="R43" s="92">
        <f t="shared" si="6"/>
      </c>
      <c r="S43" s="207"/>
      <c r="T43" s="83"/>
      <c r="U43" s="207"/>
      <c r="V43" s="83"/>
      <c r="W43" s="206"/>
    </row>
    <row r="44" spans="2:23" ht="15" customHeight="1">
      <c r="B44" s="69">
        <v>35</v>
      </c>
      <c r="C44" s="206"/>
      <c r="D44" s="206"/>
      <c r="E44" s="207"/>
      <c r="F44" s="215"/>
      <c r="G44" s="207"/>
      <c r="H44" s="84">
        <f t="shared" si="2"/>
      </c>
      <c r="I44" s="84">
        <f t="shared" si="3"/>
      </c>
      <c r="J44" s="70">
        <f t="shared" si="4"/>
      </c>
      <c r="K44" s="70">
        <f t="shared" si="5"/>
      </c>
      <c r="L44" s="70">
        <f t="shared" si="0"/>
      </c>
      <c r="M44" s="70">
        <f t="shared" si="1"/>
      </c>
      <c r="N44" s="206"/>
      <c r="O44" s="207"/>
      <c r="P44" s="207"/>
      <c r="Q44" s="207"/>
      <c r="R44" s="92">
        <f t="shared" si="6"/>
      </c>
      <c r="S44" s="207"/>
      <c r="T44" s="86"/>
      <c r="U44" s="206"/>
      <c r="V44" s="86"/>
      <c r="W44" s="206"/>
    </row>
    <row r="45" spans="2:23" ht="15" customHeight="1">
      <c r="B45" s="69">
        <v>36</v>
      </c>
      <c r="C45" s="206"/>
      <c r="D45" s="207"/>
      <c r="E45" s="207"/>
      <c r="F45" s="215"/>
      <c r="G45" s="207"/>
      <c r="H45" s="84">
        <f t="shared" si="2"/>
      </c>
      <c r="I45" s="84">
        <f t="shared" si="3"/>
      </c>
      <c r="J45" s="70">
        <f t="shared" si="4"/>
      </c>
      <c r="K45" s="70">
        <f t="shared" si="5"/>
      </c>
      <c r="L45" s="70">
        <f t="shared" si="0"/>
      </c>
      <c r="M45" s="70">
        <f t="shared" si="1"/>
      </c>
      <c r="N45" s="207"/>
      <c r="O45" s="207"/>
      <c r="P45" s="207"/>
      <c r="Q45" s="207"/>
      <c r="R45" s="92">
        <f t="shared" si="6"/>
      </c>
      <c r="S45" s="207"/>
      <c r="T45" s="83"/>
      <c r="U45" s="207"/>
      <c r="V45" s="83"/>
      <c r="W45" s="206"/>
    </row>
    <row r="46" spans="2:23" ht="15" customHeight="1">
      <c r="B46" s="69">
        <v>37</v>
      </c>
      <c r="C46" s="206"/>
      <c r="D46" s="206"/>
      <c r="E46" s="207"/>
      <c r="F46" s="215"/>
      <c r="G46" s="206"/>
      <c r="H46" s="84">
        <f t="shared" si="2"/>
      </c>
      <c r="I46" s="84">
        <f t="shared" si="3"/>
      </c>
      <c r="J46" s="70">
        <f t="shared" si="4"/>
      </c>
      <c r="K46" s="70">
        <f t="shared" si="5"/>
      </c>
      <c r="L46" s="70">
        <f t="shared" si="0"/>
      </c>
      <c r="M46" s="70">
        <f t="shared" si="1"/>
      </c>
      <c r="N46" s="206"/>
      <c r="O46" s="207"/>
      <c r="P46" s="207"/>
      <c r="Q46" s="207"/>
      <c r="R46" s="92">
        <f t="shared" si="6"/>
      </c>
      <c r="S46" s="207"/>
      <c r="T46" s="86"/>
      <c r="U46" s="206"/>
      <c r="V46" s="86"/>
      <c r="W46" s="206"/>
    </row>
    <row r="47" spans="2:23" ht="15" customHeight="1">
      <c r="B47" s="69">
        <v>38</v>
      </c>
      <c r="C47" s="206"/>
      <c r="D47" s="207"/>
      <c r="E47" s="207"/>
      <c r="F47" s="215"/>
      <c r="G47" s="207"/>
      <c r="H47" s="84">
        <f t="shared" si="2"/>
      </c>
      <c r="I47" s="84">
        <f t="shared" si="3"/>
      </c>
      <c r="J47" s="70">
        <f t="shared" si="4"/>
      </c>
      <c r="K47" s="70">
        <f t="shared" si="5"/>
      </c>
      <c r="L47" s="70">
        <f t="shared" si="0"/>
      </c>
      <c r="M47" s="70">
        <f t="shared" si="1"/>
      </c>
      <c r="N47" s="207"/>
      <c r="O47" s="207"/>
      <c r="P47" s="207"/>
      <c r="Q47" s="207"/>
      <c r="R47" s="92">
        <f t="shared" si="6"/>
      </c>
      <c r="S47" s="207"/>
      <c r="T47" s="83"/>
      <c r="U47" s="207"/>
      <c r="V47" s="83"/>
      <c r="W47" s="206"/>
    </row>
    <row r="48" spans="2:23" ht="15" customHeight="1">
      <c r="B48" s="69">
        <v>39</v>
      </c>
      <c r="C48" s="206"/>
      <c r="D48" s="206"/>
      <c r="E48" s="207"/>
      <c r="F48" s="215"/>
      <c r="G48" s="207"/>
      <c r="H48" s="84">
        <f t="shared" si="2"/>
      </c>
      <c r="I48" s="84">
        <f t="shared" si="3"/>
      </c>
      <c r="J48" s="70">
        <f t="shared" si="4"/>
      </c>
      <c r="K48" s="70">
        <f t="shared" si="5"/>
      </c>
      <c r="L48" s="70">
        <f t="shared" si="0"/>
      </c>
      <c r="M48" s="70">
        <f t="shared" si="1"/>
      </c>
      <c r="N48" s="206"/>
      <c r="O48" s="207"/>
      <c r="P48" s="207"/>
      <c r="Q48" s="207"/>
      <c r="R48" s="92">
        <f t="shared" si="6"/>
      </c>
      <c r="S48" s="207"/>
      <c r="T48" s="86"/>
      <c r="U48" s="206"/>
      <c r="V48" s="86"/>
      <c r="W48" s="206"/>
    </row>
    <row r="49" spans="2:23" ht="15" customHeight="1">
      <c r="B49" s="69">
        <v>40</v>
      </c>
      <c r="C49" s="206"/>
      <c r="D49" s="207"/>
      <c r="E49" s="207"/>
      <c r="F49" s="215"/>
      <c r="G49" s="207"/>
      <c r="H49" s="84">
        <f t="shared" si="2"/>
      </c>
      <c r="I49" s="84">
        <f t="shared" si="3"/>
      </c>
      <c r="J49" s="70">
        <f t="shared" si="4"/>
      </c>
      <c r="K49" s="70">
        <f t="shared" si="5"/>
      </c>
      <c r="L49" s="70">
        <f t="shared" si="0"/>
      </c>
      <c r="M49" s="70">
        <f t="shared" si="1"/>
      </c>
      <c r="N49" s="207"/>
      <c r="O49" s="207"/>
      <c r="P49" s="207"/>
      <c r="Q49" s="207"/>
      <c r="R49" s="92">
        <f t="shared" si="6"/>
      </c>
      <c r="S49" s="207"/>
      <c r="T49" s="83"/>
      <c r="U49" s="207"/>
      <c r="V49" s="83"/>
      <c r="W49" s="206"/>
    </row>
    <row r="50" spans="2:23" ht="15" customHeight="1">
      <c r="B50" s="69">
        <v>41</v>
      </c>
      <c r="C50" s="206"/>
      <c r="D50" s="206"/>
      <c r="E50" s="207"/>
      <c r="F50" s="215"/>
      <c r="G50" s="207"/>
      <c r="H50" s="84">
        <f t="shared" si="2"/>
      </c>
      <c r="I50" s="84">
        <f t="shared" si="3"/>
      </c>
      <c r="J50" s="70">
        <f t="shared" si="4"/>
      </c>
      <c r="K50" s="70">
        <f t="shared" si="5"/>
      </c>
      <c r="L50" s="70">
        <f t="shared" si="0"/>
      </c>
      <c r="M50" s="70">
        <f t="shared" si="1"/>
      </c>
      <c r="N50" s="206"/>
      <c r="O50" s="207"/>
      <c r="P50" s="207"/>
      <c r="Q50" s="207"/>
      <c r="R50" s="92">
        <f t="shared" si="6"/>
      </c>
      <c r="S50" s="207"/>
      <c r="T50" s="86"/>
      <c r="U50" s="206"/>
      <c r="V50" s="86"/>
      <c r="W50" s="206"/>
    </row>
    <row r="51" spans="2:23" ht="15" customHeight="1">
      <c r="B51" s="69">
        <v>42</v>
      </c>
      <c r="C51" s="206"/>
      <c r="D51" s="207"/>
      <c r="E51" s="207"/>
      <c r="F51" s="215"/>
      <c r="G51" s="207"/>
      <c r="H51" s="84">
        <f t="shared" si="2"/>
      </c>
      <c r="I51" s="84">
        <f t="shared" si="3"/>
      </c>
      <c r="J51" s="70">
        <f t="shared" si="4"/>
      </c>
      <c r="K51" s="70">
        <f t="shared" si="5"/>
      </c>
      <c r="L51" s="70">
        <f t="shared" si="0"/>
      </c>
      <c r="M51" s="70">
        <f t="shared" si="1"/>
      </c>
      <c r="N51" s="207"/>
      <c r="O51" s="207"/>
      <c r="P51" s="207"/>
      <c r="Q51" s="207"/>
      <c r="R51" s="92">
        <f t="shared" si="6"/>
      </c>
      <c r="S51" s="207"/>
      <c r="T51" s="83"/>
      <c r="U51" s="207"/>
      <c r="V51" s="83"/>
      <c r="W51" s="206"/>
    </row>
    <row r="52" spans="2:23" ht="15" customHeight="1">
      <c r="B52" s="69">
        <v>43</v>
      </c>
      <c r="C52" s="206"/>
      <c r="D52" s="206"/>
      <c r="E52" s="207"/>
      <c r="F52" s="215"/>
      <c r="G52" s="206"/>
      <c r="H52" s="84">
        <f t="shared" si="2"/>
      </c>
      <c r="I52" s="84">
        <f t="shared" si="3"/>
      </c>
      <c r="J52" s="70">
        <f t="shared" si="4"/>
      </c>
      <c r="K52" s="70">
        <f t="shared" si="5"/>
      </c>
      <c r="L52" s="70">
        <f t="shared" si="0"/>
      </c>
      <c r="M52" s="70">
        <f t="shared" si="1"/>
      </c>
      <c r="N52" s="206"/>
      <c r="O52" s="207"/>
      <c r="P52" s="207"/>
      <c r="Q52" s="207"/>
      <c r="R52" s="92">
        <f t="shared" si="6"/>
      </c>
      <c r="S52" s="207"/>
      <c r="T52" s="86"/>
      <c r="U52" s="206"/>
      <c r="V52" s="86"/>
      <c r="W52" s="206"/>
    </row>
    <row r="53" spans="2:23" ht="15" customHeight="1">
      <c r="B53" s="69">
        <v>44</v>
      </c>
      <c r="C53" s="206"/>
      <c r="D53" s="207"/>
      <c r="E53" s="207"/>
      <c r="F53" s="215"/>
      <c r="G53" s="207"/>
      <c r="H53" s="84">
        <f t="shared" si="2"/>
      </c>
      <c r="I53" s="84">
        <f t="shared" si="3"/>
      </c>
      <c r="J53" s="70">
        <f t="shared" si="4"/>
      </c>
      <c r="K53" s="70">
        <f t="shared" si="5"/>
      </c>
      <c r="L53" s="70">
        <f t="shared" si="0"/>
      </c>
      <c r="M53" s="70">
        <f t="shared" si="1"/>
      </c>
      <c r="N53" s="207"/>
      <c r="O53" s="207"/>
      <c r="P53" s="207"/>
      <c r="Q53" s="207"/>
      <c r="R53" s="92">
        <f t="shared" si="6"/>
      </c>
      <c r="S53" s="207"/>
      <c r="T53" s="83"/>
      <c r="U53" s="207"/>
      <c r="V53" s="83"/>
      <c r="W53" s="206"/>
    </row>
    <row r="54" spans="2:23" ht="15" customHeight="1">
      <c r="B54" s="69">
        <v>45</v>
      </c>
      <c r="C54" s="206"/>
      <c r="D54" s="206"/>
      <c r="E54" s="207"/>
      <c r="F54" s="215"/>
      <c r="G54" s="207"/>
      <c r="H54" s="84">
        <f t="shared" si="2"/>
      </c>
      <c r="I54" s="84">
        <f t="shared" si="3"/>
      </c>
      <c r="J54" s="70">
        <f t="shared" si="4"/>
      </c>
      <c r="K54" s="70">
        <f t="shared" si="5"/>
      </c>
      <c r="L54" s="70">
        <f t="shared" si="0"/>
      </c>
      <c r="M54" s="70">
        <f t="shared" si="1"/>
      </c>
      <c r="N54" s="206"/>
      <c r="O54" s="207"/>
      <c r="P54" s="207"/>
      <c r="Q54" s="207"/>
      <c r="R54" s="92">
        <f t="shared" si="6"/>
      </c>
      <c r="S54" s="207"/>
      <c r="T54" s="86"/>
      <c r="U54" s="206"/>
      <c r="V54" s="86"/>
      <c r="W54" s="206"/>
    </row>
    <row r="55" spans="2:23" ht="15" customHeight="1">
      <c r="B55" s="69">
        <v>46</v>
      </c>
      <c r="C55" s="206"/>
      <c r="D55" s="207"/>
      <c r="E55" s="207"/>
      <c r="F55" s="215"/>
      <c r="G55" s="207"/>
      <c r="H55" s="84">
        <f t="shared" si="2"/>
      </c>
      <c r="I55" s="84">
        <f t="shared" si="3"/>
      </c>
      <c r="J55" s="70">
        <f t="shared" si="4"/>
      </c>
      <c r="K55" s="70">
        <f t="shared" si="5"/>
      </c>
      <c r="L55" s="70">
        <f t="shared" si="0"/>
      </c>
      <c r="M55" s="70">
        <f t="shared" si="1"/>
      </c>
      <c r="N55" s="207"/>
      <c r="O55" s="207"/>
      <c r="P55" s="207"/>
      <c r="Q55" s="207"/>
      <c r="R55" s="92">
        <f t="shared" si="6"/>
      </c>
      <c r="S55" s="207"/>
      <c r="T55" s="83"/>
      <c r="U55" s="207"/>
      <c r="V55" s="83"/>
      <c r="W55" s="206"/>
    </row>
    <row r="56" spans="2:23" ht="15" customHeight="1">
      <c r="B56" s="69">
        <v>47</v>
      </c>
      <c r="C56" s="206"/>
      <c r="D56" s="206"/>
      <c r="E56" s="207"/>
      <c r="F56" s="215"/>
      <c r="G56" s="207"/>
      <c r="H56" s="84">
        <f t="shared" si="2"/>
      </c>
      <c r="I56" s="84">
        <f t="shared" si="3"/>
      </c>
      <c r="J56" s="70">
        <f t="shared" si="4"/>
      </c>
      <c r="K56" s="70">
        <f t="shared" si="5"/>
      </c>
      <c r="L56" s="70">
        <f t="shared" si="0"/>
      </c>
      <c r="M56" s="70">
        <f t="shared" si="1"/>
      </c>
      <c r="N56" s="206"/>
      <c r="O56" s="207"/>
      <c r="P56" s="207"/>
      <c r="Q56" s="207"/>
      <c r="R56" s="92">
        <f t="shared" si="6"/>
      </c>
      <c r="S56" s="207"/>
      <c r="T56" s="86"/>
      <c r="U56" s="206"/>
      <c r="V56" s="86"/>
      <c r="W56" s="206"/>
    </row>
    <row r="57" spans="2:23" ht="15" customHeight="1">
      <c r="B57" s="69">
        <v>48</v>
      </c>
      <c r="C57" s="206"/>
      <c r="D57" s="207"/>
      <c r="E57" s="207"/>
      <c r="F57" s="215"/>
      <c r="G57" s="207"/>
      <c r="H57" s="84">
        <f t="shared" si="2"/>
      </c>
      <c r="I57" s="84">
        <f t="shared" si="3"/>
      </c>
      <c r="J57" s="70">
        <f t="shared" si="4"/>
      </c>
      <c r="K57" s="70">
        <f t="shared" si="5"/>
      </c>
      <c r="L57" s="70">
        <f t="shared" si="0"/>
      </c>
      <c r="M57" s="70">
        <f t="shared" si="1"/>
      </c>
      <c r="N57" s="207"/>
      <c r="O57" s="207"/>
      <c r="P57" s="207"/>
      <c r="Q57" s="207"/>
      <c r="R57" s="92">
        <f t="shared" si="6"/>
      </c>
      <c r="S57" s="207"/>
      <c r="T57" s="83"/>
      <c r="U57" s="207"/>
      <c r="V57" s="83"/>
      <c r="W57" s="206"/>
    </row>
    <row r="58" spans="2:23" ht="15" customHeight="1">
      <c r="B58" s="69">
        <v>49</v>
      </c>
      <c r="C58" s="206"/>
      <c r="D58" s="206"/>
      <c r="E58" s="207"/>
      <c r="F58" s="215"/>
      <c r="G58" s="206"/>
      <c r="H58" s="84">
        <f t="shared" si="2"/>
      </c>
      <c r="I58" s="84">
        <f t="shared" si="3"/>
      </c>
      <c r="J58" s="70">
        <f t="shared" si="4"/>
      </c>
      <c r="K58" s="70">
        <f t="shared" si="5"/>
      </c>
      <c r="L58" s="70">
        <f t="shared" si="0"/>
      </c>
      <c r="M58" s="70">
        <f t="shared" si="1"/>
      </c>
      <c r="N58" s="206"/>
      <c r="O58" s="207"/>
      <c r="P58" s="207"/>
      <c r="Q58" s="207"/>
      <c r="R58" s="92">
        <f t="shared" si="6"/>
      </c>
      <c r="S58" s="207"/>
      <c r="T58" s="86"/>
      <c r="U58" s="206"/>
      <c r="V58" s="86"/>
      <c r="W58" s="206"/>
    </row>
    <row r="59" spans="2:23" ht="15" customHeight="1">
      <c r="B59" s="69">
        <v>50</v>
      </c>
      <c r="C59" s="206"/>
      <c r="D59" s="207"/>
      <c r="E59" s="207"/>
      <c r="F59" s="215"/>
      <c r="G59" s="207"/>
      <c r="H59" s="84">
        <f t="shared" si="2"/>
      </c>
      <c r="I59" s="84">
        <f t="shared" si="3"/>
      </c>
      <c r="J59" s="70">
        <f t="shared" si="4"/>
      </c>
      <c r="K59" s="70">
        <f t="shared" si="5"/>
      </c>
      <c r="L59" s="70">
        <f t="shared" si="0"/>
      </c>
      <c r="M59" s="70">
        <f t="shared" si="1"/>
      </c>
      <c r="N59" s="207"/>
      <c r="O59" s="207"/>
      <c r="P59" s="207"/>
      <c r="Q59" s="207"/>
      <c r="R59" s="92">
        <f t="shared" si="6"/>
      </c>
      <c r="S59" s="207"/>
      <c r="T59" s="83"/>
      <c r="U59" s="207"/>
      <c r="V59" s="83"/>
      <c r="W59" s="206"/>
    </row>
    <row r="60" spans="2:23" ht="15" customHeight="1">
      <c r="B60" s="69">
        <v>51</v>
      </c>
      <c r="C60" s="206"/>
      <c r="D60" s="206"/>
      <c r="E60" s="207"/>
      <c r="F60" s="215"/>
      <c r="G60" s="207"/>
      <c r="H60" s="84">
        <f t="shared" si="2"/>
      </c>
      <c r="I60" s="84">
        <f t="shared" si="3"/>
      </c>
      <c r="J60" s="70">
        <f t="shared" si="4"/>
      </c>
      <c r="K60" s="70">
        <f t="shared" si="5"/>
      </c>
      <c r="L60" s="70">
        <f t="shared" si="0"/>
      </c>
      <c r="M60" s="70">
        <f t="shared" si="1"/>
      </c>
      <c r="N60" s="206"/>
      <c r="O60" s="207"/>
      <c r="P60" s="207"/>
      <c r="Q60" s="207"/>
      <c r="R60" s="92">
        <f t="shared" si="6"/>
      </c>
      <c r="S60" s="207"/>
      <c r="T60" s="86"/>
      <c r="U60" s="206"/>
      <c r="V60" s="86"/>
      <c r="W60" s="206"/>
    </row>
    <row r="61" spans="2:23" ht="15" customHeight="1">
      <c r="B61" s="69">
        <v>52</v>
      </c>
      <c r="C61" s="206"/>
      <c r="D61" s="207"/>
      <c r="E61" s="207"/>
      <c r="F61" s="215"/>
      <c r="G61" s="207"/>
      <c r="H61" s="84">
        <f t="shared" si="2"/>
      </c>
      <c r="I61" s="84">
        <f t="shared" si="3"/>
      </c>
      <c r="J61" s="70">
        <f t="shared" si="4"/>
      </c>
      <c r="K61" s="70">
        <f t="shared" si="5"/>
      </c>
      <c r="L61" s="70">
        <f t="shared" si="0"/>
      </c>
      <c r="M61" s="70">
        <f t="shared" si="1"/>
      </c>
      <c r="N61" s="207"/>
      <c r="O61" s="207"/>
      <c r="P61" s="207"/>
      <c r="Q61" s="207"/>
      <c r="R61" s="92">
        <f t="shared" si="6"/>
      </c>
      <c r="S61" s="207"/>
      <c r="T61" s="83"/>
      <c r="U61" s="207"/>
      <c r="V61" s="83"/>
      <c r="W61" s="206"/>
    </row>
    <row r="62" spans="2:23" ht="15" customHeight="1">
      <c r="B62" s="69">
        <v>53</v>
      </c>
      <c r="C62" s="206"/>
      <c r="D62" s="206"/>
      <c r="E62" s="207"/>
      <c r="F62" s="215"/>
      <c r="G62" s="207"/>
      <c r="H62" s="84">
        <f t="shared" si="2"/>
      </c>
      <c r="I62" s="84">
        <f t="shared" si="3"/>
      </c>
      <c r="J62" s="70">
        <f t="shared" si="4"/>
      </c>
      <c r="K62" s="70">
        <f t="shared" si="5"/>
      </c>
      <c r="L62" s="70">
        <f t="shared" si="0"/>
      </c>
      <c r="M62" s="70">
        <f t="shared" si="1"/>
      </c>
      <c r="N62" s="206"/>
      <c r="O62" s="207"/>
      <c r="P62" s="207"/>
      <c r="Q62" s="207"/>
      <c r="R62" s="92">
        <f t="shared" si="6"/>
      </c>
      <c r="S62" s="207"/>
      <c r="T62" s="86"/>
      <c r="U62" s="206"/>
      <c r="V62" s="86"/>
      <c r="W62" s="206"/>
    </row>
    <row r="63" spans="2:23" ht="15" customHeight="1">
      <c r="B63" s="69">
        <v>54</v>
      </c>
      <c r="C63" s="206"/>
      <c r="D63" s="207"/>
      <c r="E63" s="207"/>
      <c r="F63" s="215"/>
      <c r="G63" s="207"/>
      <c r="H63" s="84">
        <f t="shared" si="2"/>
      </c>
      <c r="I63" s="84">
        <f t="shared" si="3"/>
      </c>
      <c r="J63" s="70">
        <f t="shared" si="4"/>
      </c>
      <c r="K63" s="70">
        <f t="shared" si="5"/>
      </c>
      <c r="L63" s="70">
        <f t="shared" si="0"/>
      </c>
      <c r="M63" s="70">
        <f t="shared" si="1"/>
      </c>
      <c r="N63" s="207"/>
      <c r="O63" s="207"/>
      <c r="P63" s="207"/>
      <c r="Q63" s="207"/>
      <c r="R63" s="92">
        <f t="shared" si="6"/>
      </c>
      <c r="S63" s="207"/>
      <c r="T63" s="83"/>
      <c r="U63" s="207"/>
      <c r="V63" s="83"/>
      <c r="W63" s="206"/>
    </row>
    <row r="64" spans="2:23" ht="15" customHeight="1">
      <c r="B64" s="69">
        <v>55</v>
      </c>
      <c r="C64" s="206"/>
      <c r="D64" s="206"/>
      <c r="E64" s="207"/>
      <c r="F64" s="215"/>
      <c r="G64" s="206"/>
      <c r="H64" s="84">
        <f t="shared" si="2"/>
      </c>
      <c r="I64" s="84">
        <f t="shared" si="3"/>
      </c>
      <c r="J64" s="70">
        <f t="shared" si="4"/>
      </c>
      <c r="K64" s="70">
        <f t="shared" si="5"/>
      </c>
      <c r="L64" s="70">
        <f t="shared" si="0"/>
      </c>
      <c r="M64" s="70">
        <f t="shared" si="1"/>
      </c>
      <c r="N64" s="206"/>
      <c r="O64" s="207"/>
      <c r="P64" s="207"/>
      <c r="Q64" s="207"/>
      <c r="R64" s="92">
        <f t="shared" si="6"/>
      </c>
      <c r="S64" s="207"/>
      <c r="T64" s="86"/>
      <c r="U64" s="206"/>
      <c r="V64" s="86"/>
      <c r="W64" s="206"/>
    </row>
    <row r="65" spans="2:23" ht="15" customHeight="1">
      <c r="B65" s="69">
        <v>56</v>
      </c>
      <c r="C65" s="206"/>
      <c r="D65" s="207"/>
      <c r="E65" s="207"/>
      <c r="F65" s="215"/>
      <c r="G65" s="207"/>
      <c r="H65" s="84">
        <f t="shared" si="2"/>
      </c>
      <c r="I65" s="84">
        <f t="shared" si="3"/>
      </c>
      <c r="J65" s="70">
        <f t="shared" si="4"/>
      </c>
      <c r="K65" s="70">
        <f t="shared" si="5"/>
      </c>
      <c r="L65" s="70">
        <f t="shared" si="0"/>
      </c>
      <c r="M65" s="70">
        <f t="shared" si="1"/>
      </c>
      <c r="N65" s="207"/>
      <c r="O65" s="207"/>
      <c r="P65" s="207"/>
      <c r="Q65" s="207"/>
      <c r="R65" s="92">
        <f t="shared" si="6"/>
      </c>
      <c r="S65" s="207"/>
      <c r="T65" s="83"/>
      <c r="U65" s="207"/>
      <c r="V65" s="83"/>
      <c r="W65" s="206"/>
    </row>
    <row r="66" spans="2:23" ht="15" customHeight="1">
      <c r="B66" s="69">
        <v>57</v>
      </c>
      <c r="C66" s="206"/>
      <c r="D66" s="206"/>
      <c r="E66" s="207"/>
      <c r="F66" s="215"/>
      <c r="G66" s="207"/>
      <c r="H66" s="84">
        <f t="shared" si="2"/>
      </c>
      <c r="I66" s="84">
        <f t="shared" si="3"/>
      </c>
      <c r="J66" s="70">
        <f t="shared" si="4"/>
      </c>
      <c r="K66" s="70">
        <f t="shared" si="5"/>
      </c>
      <c r="L66" s="70">
        <f t="shared" si="0"/>
      </c>
      <c r="M66" s="70">
        <f t="shared" si="1"/>
      </c>
      <c r="N66" s="206"/>
      <c r="O66" s="207"/>
      <c r="P66" s="207"/>
      <c r="Q66" s="207"/>
      <c r="R66" s="92">
        <f t="shared" si="6"/>
      </c>
      <c r="S66" s="207"/>
      <c r="T66" s="86"/>
      <c r="U66" s="206"/>
      <c r="V66" s="86"/>
      <c r="W66" s="206"/>
    </row>
    <row r="67" spans="2:23" ht="15" customHeight="1">
      <c r="B67" s="69">
        <v>58</v>
      </c>
      <c r="C67" s="206"/>
      <c r="D67" s="207"/>
      <c r="E67" s="207"/>
      <c r="F67" s="215"/>
      <c r="G67" s="207"/>
      <c r="H67" s="84">
        <f t="shared" si="2"/>
      </c>
      <c r="I67" s="84">
        <f t="shared" si="3"/>
      </c>
      <c r="J67" s="70">
        <f t="shared" si="4"/>
      </c>
      <c r="K67" s="70">
        <f t="shared" si="5"/>
      </c>
      <c r="L67" s="70">
        <f t="shared" si="0"/>
      </c>
      <c r="M67" s="70">
        <f t="shared" si="1"/>
      </c>
      <c r="N67" s="207"/>
      <c r="O67" s="207"/>
      <c r="P67" s="207"/>
      <c r="Q67" s="207"/>
      <c r="R67" s="92">
        <f t="shared" si="6"/>
      </c>
      <c r="S67" s="207"/>
      <c r="T67" s="83"/>
      <c r="U67" s="207"/>
      <c r="V67" s="83"/>
      <c r="W67" s="206"/>
    </row>
    <row r="68" spans="2:23" ht="15" customHeight="1">
      <c r="B68" s="69">
        <v>59</v>
      </c>
      <c r="C68" s="206"/>
      <c r="D68" s="206"/>
      <c r="E68" s="207"/>
      <c r="F68" s="215"/>
      <c r="G68" s="207"/>
      <c r="H68" s="84">
        <f t="shared" si="2"/>
      </c>
      <c r="I68" s="84">
        <f t="shared" si="3"/>
      </c>
      <c r="J68" s="70">
        <f t="shared" si="4"/>
      </c>
      <c r="K68" s="70">
        <f t="shared" si="5"/>
      </c>
      <c r="L68" s="70">
        <f t="shared" si="0"/>
      </c>
      <c r="M68" s="70">
        <f t="shared" si="1"/>
      </c>
      <c r="N68" s="206"/>
      <c r="O68" s="207"/>
      <c r="P68" s="207"/>
      <c r="Q68" s="207"/>
      <c r="R68" s="92">
        <f t="shared" si="6"/>
      </c>
      <c r="S68" s="207"/>
      <c r="T68" s="86"/>
      <c r="U68" s="206"/>
      <c r="V68" s="86"/>
      <c r="W68" s="206"/>
    </row>
    <row r="69" spans="2:23" ht="15" customHeight="1">
      <c r="B69" s="69">
        <v>60</v>
      </c>
      <c r="C69" s="206"/>
      <c r="D69" s="207"/>
      <c r="E69" s="207"/>
      <c r="F69" s="215"/>
      <c r="G69" s="207"/>
      <c r="H69" s="84">
        <f t="shared" si="2"/>
      </c>
      <c r="I69" s="84">
        <f t="shared" si="3"/>
      </c>
      <c r="J69" s="70">
        <f t="shared" si="4"/>
      </c>
      <c r="K69" s="70">
        <f t="shared" si="5"/>
      </c>
      <c r="L69" s="70">
        <f t="shared" si="0"/>
      </c>
      <c r="M69" s="70">
        <f t="shared" si="1"/>
      </c>
      <c r="N69" s="207"/>
      <c r="O69" s="207"/>
      <c r="P69" s="207"/>
      <c r="Q69" s="207"/>
      <c r="R69" s="92">
        <f t="shared" si="6"/>
      </c>
      <c r="S69" s="207"/>
      <c r="T69" s="83"/>
      <c r="U69" s="207"/>
      <c r="V69" s="83"/>
      <c r="W69" s="206"/>
    </row>
    <row r="70" spans="2:23" ht="15" customHeight="1">
      <c r="B70" s="69">
        <v>61</v>
      </c>
      <c r="C70" s="206"/>
      <c r="D70" s="206"/>
      <c r="E70" s="207"/>
      <c r="F70" s="215"/>
      <c r="G70" s="206"/>
      <c r="H70" s="84">
        <f t="shared" si="2"/>
      </c>
      <c r="I70" s="84">
        <f t="shared" si="3"/>
      </c>
      <c r="J70" s="70">
        <f t="shared" si="4"/>
      </c>
      <c r="K70" s="70">
        <f t="shared" si="5"/>
      </c>
      <c r="L70" s="70">
        <f t="shared" si="0"/>
      </c>
      <c r="M70" s="70">
        <f t="shared" si="1"/>
      </c>
      <c r="N70" s="206"/>
      <c r="O70" s="207"/>
      <c r="P70" s="207"/>
      <c r="Q70" s="207"/>
      <c r="R70" s="92">
        <f t="shared" si="6"/>
      </c>
      <c r="S70" s="207"/>
      <c r="T70" s="86"/>
      <c r="U70" s="206"/>
      <c r="V70" s="86"/>
      <c r="W70" s="206"/>
    </row>
    <row r="71" spans="2:23" ht="15" customHeight="1">
      <c r="B71" s="69">
        <v>62</v>
      </c>
      <c r="C71" s="206"/>
      <c r="D71" s="207"/>
      <c r="E71" s="207"/>
      <c r="F71" s="215"/>
      <c r="G71" s="207"/>
      <c r="H71" s="84">
        <f t="shared" si="2"/>
      </c>
      <c r="I71" s="84">
        <f t="shared" si="3"/>
      </c>
      <c r="J71" s="70">
        <f t="shared" si="4"/>
      </c>
      <c r="K71" s="70">
        <f t="shared" si="5"/>
      </c>
      <c r="L71" s="70">
        <f t="shared" si="0"/>
      </c>
      <c r="M71" s="70">
        <f t="shared" si="1"/>
      </c>
      <c r="N71" s="207"/>
      <c r="O71" s="207"/>
      <c r="P71" s="207"/>
      <c r="Q71" s="207"/>
      <c r="R71" s="92">
        <f t="shared" si="6"/>
      </c>
      <c r="S71" s="207"/>
      <c r="T71" s="83"/>
      <c r="U71" s="207"/>
      <c r="V71" s="83"/>
      <c r="W71" s="206"/>
    </row>
    <row r="72" spans="2:23" ht="15" customHeight="1">
      <c r="B72" s="69">
        <v>63</v>
      </c>
      <c r="C72" s="206"/>
      <c r="D72" s="206"/>
      <c r="E72" s="207"/>
      <c r="F72" s="215"/>
      <c r="G72" s="207"/>
      <c r="H72" s="84">
        <f t="shared" si="2"/>
      </c>
      <c r="I72" s="84">
        <f t="shared" si="3"/>
      </c>
      <c r="J72" s="70">
        <f t="shared" si="4"/>
      </c>
      <c r="K72" s="70">
        <f t="shared" si="5"/>
      </c>
      <c r="L72" s="70">
        <f t="shared" si="0"/>
      </c>
      <c r="M72" s="70">
        <f t="shared" si="1"/>
      </c>
      <c r="N72" s="206"/>
      <c r="O72" s="207"/>
      <c r="P72" s="207"/>
      <c r="Q72" s="207"/>
      <c r="R72" s="92">
        <f t="shared" si="6"/>
      </c>
      <c r="S72" s="207"/>
      <c r="T72" s="86"/>
      <c r="U72" s="206"/>
      <c r="V72" s="86"/>
      <c r="W72" s="206"/>
    </row>
    <row r="73" spans="2:23" ht="15" customHeight="1">
      <c r="B73" s="69">
        <v>64</v>
      </c>
      <c r="C73" s="206"/>
      <c r="D73" s="207"/>
      <c r="E73" s="207"/>
      <c r="F73" s="215"/>
      <c r="G73" s="207"/>
      <c r="H73" s="84">
        <f t="shared" si="2"/>
      </c>
      <c r="I73" s="84">
        <f t="shared" si="3"/>
      </c>
      <c r="J73" s="70">
        <f t="shared" si="4"/>
      </c>
      <c r="K73" s="70">
        <f t="shared" si="5"/>
      </c>
      <c r="L73" s="70">
        <f t="shared" si="0"/>
      </c>
      <c r="M73" s="70">
        <f t="shared" si="1"/>
      </c>
      <c r="N73" s="207"/>
      <c r="O73" s="207"/>
      <c r="P73" s="207"/>
      <c r="Q73" s="207"/>
      <c r="R73" s="92">
        <f t="shared" si="6"/>
      </c>
      <c r="S73" s="207"/>
      <c r="T73" s="83"/>
      <c r="U73" s="207"/>
      <c r="V73" s="83"/>
      <c r="W73" s="206"/>
    </row>
    <row r="74" spans="2:23" ht="15" customHeight="1">
      <c r="B74" s="69">
        <v>65</v>
      </c>
      <c r="C74" s="206"/>
      <c r="D74" s="206"/>
      <c r="E74" s="207"/>
      <c r="F74" s="215"/>
      <c r="G74" s="207"/>
      <c r="H74" s="84">
        <f t="shared" si="2"/>
      </c>
      <c r="I74" s="84">
        <f t="shared" si="3"/>
      </c>
      <c r="J74" s="70">
        <f t="shared" si="4"/>
      </c>
      <c r="K74" s="70">
        <f t="shared" si="5"/>
      </c>
      <c r="L74" s="70">
        <f aca="true" t="shared" si="7" ref="L74:L109">IF(N74="","",IF(N74&gt;=10,"○",""))</f>
      </c>
      <c r="M74" s="70">
        <f aca="true" t="shared" si="8" ref="M74:M109">IF(N74="","",IF(N74&lt;10,"○","　　"))</f>
      </c>
      <c r="N74" s="206"/>
      <c r="O74" s="207"/>
      <c r="P74" s="207"/>
      <c r="Q74" s="207"/>
      <c r="R74" s="92">
        <f t="shared" si="6"/>
      </c>
      <c r="S74" s="207"/>
      <c r="T74" s="86"/>
      <c r="U74" s="206"/>
      <c r="V74" s="86"/>
      <c r="W74" s="206"/>
    </row>
    <row r="75" spans="2:23" ht="15" customHeight="1">
      <c r="B75" s="69">
        <v>66</v>
      </c>
      <c r="C75" s="206"/>
      <c r="D75" s="207"/>
      <c r="E75" s="207"/>
      <c r="F75" s="215"/>
      <c r="G75" s="207"/>
      <c r="H75" s="84">
        <f aca="true" t="shared" si="9" ref="H75:H109">IF(G75="","",(IF(G75=1,"ﾒﾃﾞｨｶﾙｼｽﾃﾑ",IF(G75=2,"総 合 福 祉",IF(G75=3,"看  護  学",IF(G75=4,"普      通",IF(G75=5,"普      通",IF(G75=6,"普      通","学科まちがい"))))))))</f>
      </c>
      <c r="I75" s="84">
        <f aca="true" t="shared" si="10" ref="I75:I109">IF(G75=4,"文  理",IF(G75=5,"特　進",IF(G75=6,"特　進","")))</f>
      </c>
      <c r="J75" s="70">
        <f aca="true" t="shared" si="11" ref="J75:J109">IF(G75=5,"Ⅰ類 ","")</f>
      </c>
      <c r="K75" s="70">
        <f aca="true" t="shared" si="12" ref="K75:K109">IF(G75=6,"Ⅱ類","")</f>
      </c>
      <c r="L75" s="70">
        <f t="shared" si="7"/>
      </c>
      <c r="M75" s="70">
        <f t="shared" si="8"/>
      </c>
      <c r="N75" s="207"/>
      <c r="O75" s="207"/>
      <c r="P75" s="207"/>
      <c r="Q75" s="207"/>
      <c r="R75" s="92">
        <f aca="true" t="shared" si="13" ref="R75:R109">IF(Q75="","",VLOOKUP(Q75,$Q$6:$R$7,2))</f>
      </c>
      <c r="S75" s="207"/>
      <c r="T75" s="83"/>
      <c r="U75" s="207"/>
      <c r="V75" s="83"/>
      <c r="W75" s="206"/>
    </row>
    <row r="76" spans="2:23" ht="15" customHeight="1">
      <c r="B76" s="69">
        <v>67</v>
      </c>
      <c r="C76" s="206"/>
      <c r="D76" s="206"/>
      <c r="E76" s="207"/>
      <c r="F76" s="215"/>
      <c r="G76" s="206"/>
      <c r="H76" s="84">
        <f t="shared" si="9"/>
      </c>
      <c r="I76" s="84">
        <f t="shared" si="10"/>
      </c>
      <c r="J76" s="70">
        <f t="shared" si="11"/>
      </c>
      <c r="K76" s="70">
        <f t="shared" si="12"/>
      </c>
      <c r="L76" s="70">
        <f t="shared" si="7"/>
      </c>
      <c r="M76" s="70">
        <f t="shared" si="8"/>
      </c>
      <c r="N76" s="206"/>
      <c r="O76" s="207"/>
      <c r="P76" s="207"/>
      <c r="Q76" s="207"/>
      <c r="R76" s="92">
        <f t="shared" si="13"/>
      </c>
      <c r="S76" s="207"/>
      <c r="T76" s="86"/>
      <c r="U76" s="206"/>
      <c r="V76" s="86"/>
      <c r="W76" s="206"/>
    </row>
    <row r="77" spans="2:23" ht="15" customHeight="1">
      <c r="B77" s="69">
        <v>68</v>
      </c>
      <c r="C77" s="206"/>
      <c r="D77" s="207"/>
      <c r="E77" s="207"/>
      <c r="F77" s="215"/>
      <c r="G77" s="207"/>
      <c r="H77" s="84">
        <f t="shared" si="9"/>
      </c>
      <c r="I77" s="84">
        <f t="shared" si="10"/>
      </c>
      <c r="J77" s="70">
        <f t="shared" si="11"/>
      </c>
      <c r="K77" s="70">
        <f t="shared" si="12"/>
      </c>
      <c r="L77" s="70">
        <f t="shared" si="7"/>
      </c>
      <c r="M77" s="70">
        <f t="shared" si="8"/>
      </c>
      <c r="N77" s="207"/>
      <c r="O77" s="207"/>
      <c r="P77" s="207"/>
      <c r="Q77" s="207"/>
      <c r="R77" s="92">
        <f t="shared" si="13"/>
      </c>
      <c r="S77" s="207"/>
      <c r="T77" s="83"/>
      <c r="U77" s="207"/>
      <c r="V77" s="83"/>
      <c r="W77" s="206"/>
    </row>
    <row r="78" spans="2:23" ht="15" customHeight="1">
      <c r="B78" s="69">
        <v>69</v>
      </c>
      <c r="C78" s="206"/>
      <c r="D78" s="206"/>
      <c r="E78" s="207"/>
      <c r="F78" s="215"/>
      <c r="G78" s="207"/>
      <c r="H78" s="84">
        <f t="shared" si="9"/>
      </c>
      <c r="I78" s="84">
        <f t="shared" si="10"/>
      </c>
      <c r="J78" s="70">
        <f t="shared" si="11"/>
      </c>
      <c r="K78" s="70">
        <f t="shared" si="12"/>
      </c>
      <c r="L78" s="70">
        <f t="shared" si="7"/>
      </c>
      <c r="M78" s="70">
        <f t="shared" si="8"/>
      </c>
      <c r="N78" s="206"/>
      <c r="O78" s="207"/>
      <c r="P78" s="207"/>
      <c r="Q78" s="207"/>
      <c r="R78" s="92">
        <f t="shared" si="13"/>
      </c>
      <c r="S78" s="207"/>
      <c r="T78" s="86"/>
      <c r="U78" s="206"/>
      <c r="V78" s="86"/>
      <c r="W78" s="206"/>
    </row>
    <row r="79" spans="2:23" ht="15" customHeight="1">
      <c r="B79" s="69">
        <v>70</v>
      </c>
      <c r="C79" s="206"/>
      <c r="D79" s="207"/>
      <c r="E79" s="207"/>
      <c r="F79" s="215"/>
      <c r="G79" s="207"/>
      <c r="H79" s="84">
        <f t="shared" si="9"/>
      </c>
      <c r="I79" s="84">
        <f t="shared" si="10"/>
      </c>
      <c r="J79" s="70">
        <f t="shared" si="11"/>
      </c>
      <c r="K79" s="70">
        <f t="shared" si="12"/>
      </c>
      <c r="L79" s="70">
        <f t="shared" si="7"/>
      </c>
      <c r="M79" s="70">
        <f t="shared" si="8"/>
      </c>
      <c r="N79" s="207"/>
      <c r="O79" s="207"/>
      <c r="P79" s="207"/>
      <c r="Q79" s="207"/>
      <c r="R79" s="92">
        <f t="shared" si="13"/>
      </c>
      <c r="S79" s="207"/>
      <c r="T79" s="83"/>
      <c r="U79" s="207"/>
      <c r="V79" s="83"/>
      <c r="W79" s="206"/>
    </row>
    <row r="80" spans="2:23" ht="15" customHeight="1">
      <c r="B80" s="69">
        <v>71</v>
      </c>
      <c r="C80" s="206"/>
      <c r="D80" s="206"/>
      <c r="E80" s="207"/>
      <c r="F80" s="215"/>
      <c r="G80" s="207"/>
      <c r="H80" s="84">
        <f t="shared" si="9"/>
      </c>
      <c r="I80" s="84">
        <f t="shared" si="10"/>
      </c>
      <c r="J80" s="70">
        <f t="shared" si="11"/>
      </c>
      <c r="K80" s="70">
        <f t="shared" si="12"/>
      </c>
      <c r="L80" s="70">
        <f t="shared" si="7"/>
      </c>
      <c r="M80" s="70">
        <f t="shared" si="8"/>
      </c>
      <c r="N80" s="206"/>
      <c r="O80" s="207"/>
      <c r="P80" s="207"/>
      <c r="Q80" s="207"/>
      <c r="R80" s="92">
        <f t="shared" si="13"/>
      </c>
      <c r="S80" s="207"/>
      <c r="T80" s="86"/>
      <c r="U80" s="206"/>
      <c r="V80" s="86"/>
      <c r="W80" s="206"/>
    </row>
    <row r="81" spans="2:23" ht="15" customHeight="1">
      <c r="B81" s="69">
        <v>72</v>
      </c>
      <c r="C81" s="206"/>
      <c r="D81" s="207"/>
      <c r="E81" s="207"/>
      <c r="F81" s="215"/>
      <c r="G81" s="207"/>
      <c r="H81" s="84">
        <f t="shared" si="9"/>
      </c>
      <c r="I81" s="84">
        <f t="shared" si="10"/>
      </c>
      <c r="J81" s="70">
        <f t="shared" si="11"/>
      </c>
      <c r="K81" s="70">
        <f t="shared" si="12"/>
      </c>
      <c r="L81" s="70">
        <f t="shared" si="7"/>
      </c>
      <c r="M81" s="70">
        <f t="shared" si="8"/>
      </c>
      <c r="N81" s="207"/>
      <c r="O81" s="207"/>
      <c r="P81" s="207"/>
      <c r="Q81" s="207"/>
      <c r="R81" s="92">
        <f t="shared" si="13"/>
      </c>
      <c r="S81" s="207"/>
      <c r="T81" s="83"/>
      <c r="U81" s="207"/>
      <c r="V81" s="83"/>
      <c r="W81" s="206"/>
    </row>
    <row r="82" spans="2:23" ht="15" customHeight="1">
      <c r="B82" s="69">
        <v>73</v>
      </c>
      <c r="C82" s="206"/>
      <c r="D82" s="206"/>
      <c r="E82" s="207"/>
      <c r="F82" s="215"/>
      <c r="G82" s="206"/>
      <c r="H82" s="84">
        <f t="shared" si="9"/>
      </c>
      <c r="I82" s="84">
        <f t="shared" si="10"/>
      </c>
      <c r="J82" s="70">
        <f t="shared" si="11"/>
      </c>
      <c r="K82" s="70">
        <f t="shared" si="12"/>
      </c>
      <c r="L82" s="70">
        <f t="shared" si="7"/>
      </c>
      <c r="M82" s="70">
        <f t="shared" si="8"/>
      </c>
      <c r="N82" s="206"/>
      <c r="O82" s="207"/>
      <c r="P82" s="207"/>
      <c r="Q82" s="207"/>
      <c r="R82" s="92">
        <f t="shared" si="13"/>
      </c>
      <c r="S82" s="207"/>
      <c r="T82" s="86"/>
      <c r="U82" s="206"/>
      <c r="V82" s="86"/>
      <c r="W82" s="206"/>
    </row>
    <row r="83" spans="2:23" ht="15" customHeight="1">
      <c r="B83" s="69">
        <v>74</v>
      </c>
      <c r="C83" s="206"/>
      <c r="D83" s="207"/>
      <c r="E83" s="207"/>
      <c r="F83" s="215"/>
      <c r="G83" s="207"/>
      <c r="H83" s="84">
        <f t="shared" si="9"/>
      </c>
      <c r="I83" s="84">
        <f t="shared" si="10"/>
      </c>
      <c r="J83" s="70">
        <f t="shared" si="11"/>
      </c>
      <c r="K83" s="70">
        <f t="shared" si="12"/>
      </c>
      <c r="L83" s="70">
        <f t="shared" si="7"/>
      </c>
      <c r="M83" s="70">
        <f t="shared" si="8"/>
      </c>
      <c r="N83" s="207"/>
      <c r="O83" s="207"/>
      <c r="P83" s="207"/>
      <c r="Q83" s="207"/>
      <c r="R83" s="92">
        <f t="shared" si="13"/>
      </c>
      <c r="S83" s="207"/>
      <c r="T83" s="83"/>
      <c r="U83" s="207"/>
      <c r="V83" s="83"/>
      <c r="W83" s="206"/>
    </row>
    <row r="84" spans="2:23" ht="15" customHeight="1">
      <c r="B84" s="69">
        <v>75</v>
      </c>
      <c r="C84" s="206"/>
      <c r="D84" s="206"/>
      <c r="E84" s="207"/>
      <c r="F84" s="215"/>
      <c r="G84" s="207"/>
      <c r="H84" s="84">
        <f t="shared" si="9"/>
      </c>
      <c r="I84" s="84">
        <f t="shared" si="10"/>
      </c>
      <c r="J84" s="70">
        <f t="shared" si="11"/>
      </c>
      <c r="K84" s="70">
        <f t="shared" si="12"/>
      </c>
      <c r="L84" s="70">
        <f t="shared" si="7"/>
      </c>
      <c r="M84" s="70">
        <f t="shared" si="8"/>
      </c>
      <c r="N84" s="206"/>
      <c r="O84" s="207"/>
      <c r="P84" s="207"/>
      <c r="Q84" s="207"/>
      <c r="R84" s="92">
        <f t="shared" si="13"/>
      </c>
      <c r="S84" s="207"/>
      <c r="T84" s="86"/>
      <c r="U84" s="206"/>
      <c r="V84" s="86"/>
      <c r="W84" s="206"/>
    </row>
    <row r="85" spans="2:23" ht="15" customHeight="1">
      <c r="B85" s="69">
        <v>76</v>
      </c>
      <c r="C85" s="206"/>
      <c r="D85" s="207"/>
      <c r="E85" s="207"/>
      <c r="F85" s="215"/>
      <c r="G85" s="207"/>
      <c r="H85" s="84">
        <f t="shared" si="9"/>
      </c>
      <c r="I85" s="84">
        <f t="shared" si="10"/>
      </c>
      <c r="J85" s="70">
        <f t="shared" si="11"/>
      </c>
      <c r="K85" s="70">
        <f t="shared" si="12"/>
      </c>
      <c r="L85" s="70">
        <f t="shared" si="7"/>
      </c>
      <c r="M85" s="70">
        <f t="shared" si="8"/>
      </c>
      <c r="N85" s="207"/>
      <c r="O85" s="207"/>
      <c r="P85" s="207"/>
      <c r="Q85" s="207"/>
      <c r="R85" s="92">
        <f t="shared" si="13"/>
      </c>
      <c r="S85" s="207"/>
      <c r="T85" s="83"/>
      <c r="U85" s="207"/>
      <c r="V85" s="83"/>
      <c r="W85" s="206"/>
    </row>
    <row r="86" spans="2:23" ht="15" customHeight="1">
      <c r="B86" s="69">
        <v>77</v>
      </c>
      <c r="C86" s="206"/>
      <c r="D86" s="206"/>
      <c r="E86" s="207"/>
      <c r="F86" s="215"/>
      <c r="G86" s="207"/>
      <c r="H86" s="84">
        <f t="shared" si="9"/>
      </c>
      <c r="I86" s="84">
        <f t="shared" si="10"/>
      </c>
      <c r="J86" s="70">
        <f t="shared" si="11"/>
      </c>
      <c r="K86" s="70">
        <f t="shared" si="12"/>
      </c>
      <c r="L86" s="70">
        <f t="shared" si="7"/>
      </c>
      <c r="M86" s="70">
        <f t="shared" si="8"/>
      </c>
      <c r="N86" s="206"/>
      <c r="O86" s="207"/>
      <c r="P86" s="207"/>
      <c r="Q86" s="207"/>
      <c r="R86" s="92">
        <f t="shared" si="13"/>
      </c>
      <c r="S86" s="207"/>
      <c r="T86" s="86"/>
      <c r="U86" s="206"/>
      <c r="V86" s="86"/>
      <c r="W86" s="206"/>
    </row>
    <row r="87" spans="2:23" ht="15" customHeight="1">
      <c r="B87" s="69">
        <v>78</v>
      </c>
      <c r="C87" s="206"/>
      <c r="D87" s="207"/>
      <c r="E87" s="207"/>
      <c r="F87" s="215"/>
      <c r="G87" s="207"/>
      <c r="H87" s="84">
        <f t="shared" si="9"/>
      </c>
      <c r="I87" s="84">
        <f t="shared" si="10"/>
      </c>
      <c r="J87" s="70">
        <f t="shared" si="11"/>
      </c>
      <c r="K87" s="70">
        <f t="shared" si="12"/>
      </c>
      <c r="L87" s="70">
        <f t="shared" si="7"/>
      </c>
      <c r="M87" s="70">
        <f t="shared" si="8"/>
      </c>
      <c r="N87" s="207"/>
      <c r="O87" s="207"/>
      <c r="P87" s="207"/>
      <c r="Q87" s="207"/>
      <c r="R87" s="92">
        <f t="shared" si="13"/>
      </c>
      <c r="S87" s="207"/>
      <c r="T87" s="83"/>
      <c r="U87" s="207"/>
      <c r="V87" s="83"/>
      <c r="W87" s="206"/>
    </row>
    <row r="88" spans="2:23" ht="15" customHeight="1">
      <c r="B88" s="69">
        <v>79</v>
      </c>
      <c r="C88" s="206"/>
      <c r="D88" s="206"/>
      <c r="E88" s="207"/>
      <c r="F88" s="215"/>
      <c r="G88" s="207"/>
      <c r="H88" s="84">
        <f t="shared" si="9"/>
      </c>
      <c r="I88" s="84">
        <f t="shared" si="10"/>
      </c>
      <c r="J88" s="70">
        <f t="shared" si="11"/>
      </c>
      <c r="K88" s="70">
        <f t="shared" si="12"/>
      </c>
      <c r="L88" s="70">
        <f t="shared" si="7"/>
      </c>
      <c r="M88" s="70">
        <f t="shared" si="8"/>
      </c>
      <c r="N88" s="206"/>
      <c r="O88" s="207"/>
      <c r="P88" s="207"/>
      <c r="Q88" s="207"/>
      <c r="R88" s="92">
        <f t="shared" si="13"/>
      </c>
      <c r="S88" s="207"/>
      <c r="T88" s="86"/>
      <c r="U88" s="206"/>
      <c r="V88" s="86"/>
      <c r="W88" s="206"/>
    </row>
    <row r="89" spans="2:23" ht="15" customHeight="1">
      <c r="B89" s="69">
        <v>80</v>
      </c>
      <c r="C89" s="206"/>
      <c r="D89" s="207"/>
      <c r="E89" s="207"/>
      <c r="F89" s="215"/>
      <c r="G89" s="207"/>
      <c r="H89" s="84">
        <f t="shared" si="9"/>
      </c>
      <c r="I89" s="84">
        <f t="shared" si="10"/>
      </c>
      <c r="J89" s="70">
        <f t="shared" si="11"/>
      </c>
      <c r="K89" s="70">
        <f t="shared" si="12"/>
      </c>
      <c r="L89" s="70">
        <f t="shared" si="7"/>
      </c>
      <c r="M89" s="70">
        <f t="shared" si="8"/>
      </c>
      <c r="N89" s="207"/>
      <c r="O89" s="207"/>
      <c r="P89" s="207"/>
      <c r="Q89" s="207"/>
      <c r="R89" s="92">
        <f t="shared" si="13"/>
      </c>
      <c r="S89" s="207"/>
      <c r="T89" s="83"/>
      <c r="U89" s="207"/>
      <c r="V89" s="83"/>
      <c r="W89" s="206"/>
    </row>
    <row r="90" spans="2:23" ht="15" customHeight="1">
      <c r="B90" s="69">
        <v>81</v>
      </c>
      <c r="C90" s="206"/>
      <c r="D90" s="206"/>
      <c r="E90" s="207"/>
      <c r="F90" s="215"/>
      <c r="G90" s="207"/>
      <c r="H90" s="84">
        <f t="shared" si="9"/>
      </c>
      <c r="I90" s="84">
        <f t="shared" si="10"/>
      </c>
      <c r="J90" s="70">
        <f t="shared" si="11"/>
      </c>
      <c r="K90" s="70">
        <f t="shared" si="12"/>
      </c>
      <c r="L90" s="70">
        <f t="shared" si="7"/>
      </c>
      <c r="M90" s="70">
        <f t="shared" si="8"/>
      </c>
      <c r="N90" s="206"/>
      <c r="O90" s="207"/>
      <c r="P90" s="207"/>
      <c r="Q90" s="207"/>
      <c r="R90" s="92">
        <f t="shared" si="13"/>
      </c>
      <c r="S90" s="207"/>
      <c r="T90" s="86"/>
      <c r="U90" s="206"/>
      <c r="V90" s="86"/>
      <c r="W90" s="206"/>
    </row>
    <row r="91" spans="2:23" ht="15" customHeight="1">
      <c r="B91" s="69">
        <v>82</v>
      </c>
      <c r="C91" s="206"/>
      <c r="D91" s="207"/>
      <c r="E91" s="207"/>
      <c r="F91" s="215"/>
      <c r="G91" s="207"/>
      <c r="H91" s="84">
        <f t="shared" si="9"/>
      </c>
      <c r="I91" s="84">
        <f t="shared" si="10"/>
      </c>
      <c r="J91" s="70">
        <f t="shared" si="11"/>
      </c>
      <c r="K91" s="70">
        <f t="shared" si="12"/>
      </c>
      <c r="L91" s="70">
        <f t="shared" si="7"/>
      </c>
      <c r="M91" s="70">
        <f t="shared" si="8"/>
      </c>
      <c r="N91" s="207"/>
      <c r="O91" s="207"/>
      <c r="P91" s="207"/>
      <c r="Q91" s="207"/>
      <c r="R91" s="92">
        <f t="shared" si="13"/>
      </c>
      <c r="S91" s="207"/>
      <c r="T91" s="83"/>
      <c r="U91" s="207"/>
      <c r="V91" s="83"/>
      <c r="W91" s="206"/>
    </row>
    <row r="92" spans="2:23" ht="15" customHeight="1">
      <c r="B92" s="69">
        <v>83</v>
      </c>
      <c r="C92" s="206"/>
      <c r="D92" s="206"/>
      <c r="E92" s="207"/>
      <c r="F92" s="215"/>
      <c r="G92" s="207"/>
      <c r="H92" s="84">
        <f t="shared" si="9"/>
      </c>
      <c r="I92" s="84">
        <f t="shared" si="10"/>
      </c>
      <c r="J92" s="70">
        <f t="shared" si="11"/>
      </c>
      <c r="K92" s="70">
        <f t="shared" si="12"/>
      </c>
      <c r="L92" s="70">
        <f t="shared" si="7"/>
      </c>
      <c r="M92" s="70">
        <f t="shared" si="8"/>
      </c>
      <c r="N92" s="206"/>
      <c r="O92" s="207"/>
      <c r="P92" s="207"/>
      <c r="Q92" s="207"/>
      <c r="R92" s="92">
        <f t="shared" si="13"/>
      </c>
      <c r="S92" s="207"/>
      <c r="T92" s="86"/>
      <c r="U92" s="206"/>
      <c r="V92" s="86"/>
      <c r="W92" s="206"/>
    </row>
    <row r="93" spans="2:23" ht="15" customHeight="1">
      <c r="B93" s="69">
        <v>84</v>
      </c>
      <c r="C93" s="206"/>
      <c r="D93" s="207"/>
      <c r="E93" s="207"/>
      <c r="F93" s="215"/>
      <c r="G93" s="207"/>
      <c r="H93" s="84">
        <f t="shared" si="9"/>
      </c>
      <c r="I93" s="84">
        <f t="shared" si="10"/>
      </c>
      <c r="J93" s="70">
        <f t="shared" si="11"/>
      </c>
      <c r="K93" s="70">
        <f t="shared" si="12"/>
      </c>
      <c r="L93" s="70">
        <f t="shared" si="7"/>
      </c>
      <c r="M93" s="70">
        <f t="shared" si="8"/>
      </c>
      <c r="N93" s="207"/>
      <c r="O93" s="207"/>
      <c r="P93" s="207"/>
      <c r="Q93" s="207"/>
      <c r="R93" s="92">
        <f t="shared" si="13"/>
      </c>
      <c r="S93" s="207"/>
      <c r="T93" s="83"/>
      <c r="U93" s="207"/>
      <c r="V93" s="83"/>
      <c r="W93" s="206"/>
    </row>
    <row r="94" spans="2:23" ht="15" customHeight="1">
      <c r="B94" s="69">
        <v>85</v>
      </c>
      <c r="C94" s="206"/>
      <c r="D94" s="206"/>
      <c r="E94" s="207"/>
      <c r="F94" s="215"/>
      <c r="G94" s="207"/>
      <c r="H94" s="84">
        <f t="shared" si="9"/>
      </c>
      <c r="I94" s="84">
        <f t="shared" si="10"/>
      </c>
      <c r="J94" s="70">
        <f t="shared" si="11"/>
      </c>
      <c r="K94" s="70">
        <f t="shared" si="12"/>
      </c>
      <c r="L94" s="70">
        <f t="shared" si="7"/>
      </c>
      <c r="M94" s="70">
        <f t="shared" si="8"/>
      </c>
      <c r="N94" s="206"/>
      <c r="O94" s="207"/>
      <c r="P94" s="207"/>
      <c r="Q94" s="207"/>
      <c r="R94" s="92">
        <f t="shared" si="13"/>
      </c>
      <c r="S94" s="207"/>
      <c r="T94" s="86"/>
      <c r="U94" s="206"/>
      <c r="V94" s="86"/>
      <c r="W94" s="206"/>
    </row>
    <row r="95" spans="2:23" ht="15" customHeight="1">
      <c r="B95" s="69">
        <v>86</v>
      </c>
      <c r="C95" s="206"/>
      <c r="D95" s="207"/>
      <c r="E95" s="207"/>
      <c r="F95" s="215"/>
      <c r="G95" s="207"/>
      <c r="H95" s="84">
        <f t="shared" si="9"/>
      </c>
      <c r="I95" s="84">
        <f t="shared" si="10"/>
      </c>
      <c r="J95" s="70">
        <f t="shared" si="11"/>
      </c>
      <c r="K95" s="70">
        <f t="shared" si="12"/>
      </c>
      <c r="L95" s="70">
        <f t="shared" si="7"/>
      </c>
      <c r="M95" s="70">
        <f t="shared" si="8"/>
      </c>
      <c r="N95" s="207"/>
      <c r="O95" s="207"/>
      <c r="P95" s="207"/>
      <c r="Q95" s="207"/>
      <c r="R95" s="92">
        <f t="shared" si="13"/>
      </c>
      <c r="S95" s="207"/>
      <c r="T95" s="83"/>
      <c r="U95" s="207"/>
      <c r="V95" s="83"/>
      <c r="W95" s="206"/>
    </row>
    <row r="96" spans="2:23" ht="15" customHeight="1">
      <c r="B96" s="69">
        <v>87</v>
      </c>
      <c r="C96" s="206"/>
      <c r="D96" s="206"/>
      <c r="E96" s="207"/>
      <c r="F96" s="215"/>
      <c r="G96" s="207"/>
      <c r="H96" s="84">
        <f t="shared" si="9"/>
      </c>
      <c r="I96" s="84">
        <f t="shared" si="10"/>
      </c>
      <c r="J96" s="70">
        <f t="shared" si="11"/>
      </c>
      <c r="K96" s="70">
        <f t="shared" si="12"/>
      </c>
      <c r="L96" s="70">
        <f t="shared" si="7"/>
      </c>
      <c r="M96" s="70">
        <f t="shared" si="8"/>
      </c>
      <c r="N96" s="206"/>
      <c r="O96" s="207"/>
      <c r="P96" s="207"/>
      <c r="Q96" s="207"/>
      <c r="R96" s="92">
        <f t="shared" si="13"/>
      </c>
      <c r="S96" s="207"/>
      <c r="T96" s="86"/>
      <c r="U96" s="206"/>
      <c r="V96" s="86"/>
      <c r="W96" s="206"/>
    </row>
    <row r="97" spans="2:23" ht="15" customHeight="1">
      <c r="B97" s="69">
        <v>88</v>
      </c>
      <c r="C97" s="206"/>
      <c r="D97" s="207"/>
      <c r="E97" s="207"/>
      <c r="F97" s="215"/>
      <c r="G97" s="207"/>
      <c r="H97" s="84">
        <f t="shared" si="9"/>
      </c>
      <c r="I97" s="84">
        <f t="shared" si="10"/>
      </c>
      <c r="J97" s="70">
        <f t="shared" si="11"/>
      </c>
      <c r="K97" s="70">
        <f t="shared" si="12"/>
      </c>
      <c r="L97" s="70">
        <f t="shared" si="7"/>
      </c>
      <c r="M97" s="70">
        <f t="shared" si="8"/>
      </c>
      <c r="N97" s="207"/>
      <c r="O97" s="207"/>
      <c r="P97" s="207"/>
      <c r="Q97" s="207"/>
      <c r="R97" s="92">
        <f t="shared" si="13"/>
      </c>
      <c r="S97" s="207"/>
      <c r="T97" s="83"/>
      <c r="U97" s="207"/>
      <c r="V97" s="83"/>
      <c r="W97" s="206"/>
    </row>
    <row r="98" spans="2:23" ht="15" customHeight="1">
      <c r="B98" s="69">
        <v>89</v>
      </c>
      <c r="C98" s="206"/>
      <c r="D98" s="206"/>
      <c r="E98" s="207"/>
      <c r="F98" s="215"/>
      <c r="G98" s="207"/>
      <c r="H98" s="84">
        <f t="shared" si="9"/>
      </c>
      <c r="I98" s="84">
        <f t="shared" si="10"/>
      </c>
      <c r="J98" s="70">
        <f t="shared" si="11"/>
      </c>
      <c r="K98" s="70">
        <f t="shared" si="12"/>
      </c>
      <c r="L98" s="70">
        <f t="shared" si="7"/>
      </c>
      <c r="M98" s="70">
        <f t="shared" si="8"/>
      </c>
      <c r="N98" s="206"/>
      <c r="O98" s="207"/>
      <c r="P98" s="207"/>
      <c r="Q98" s="207"/>
      <c r="R98" s="92">
        <f t="shared" si="13"/>
      </c>
      <c r="S98" s="207"/>
      <c r="T98" s="86"/>
      <c r="U98" s="206"/>
      <c r="V98" s="86"/>
      <c r="W98" s="206"/>
    </row>
    <row r="99" spans="2:23" ht="15" customHeight="1">
      <c r="B99" s="69">
        <v>90</v>
      </c>
      <c r="C99" s="206"/>
      <c r="D99" s="207"/>
      <c r="E99" s="207"/>
      <c r="F99" s="215"/>
      <c r="G99" s="207"/>
      <c r="H99" s="84">
        <f t="shared" si="9"/>
      </c>
      <c r="I99" s="84">
        <f t="shared" si="10"/>
      </c>
      <c r="J99" s="70">
        <f t="shared" si="11"/>
      </c>
      <c r="K99" s="70">
        <f t="shared" si="12"/>
      </c>
      <c r="L99" s="70">
        <f t="shared" si="7"/>
      </c>
      <c r="M99" s="70">
        <f t="shared" si="8"/>
      </c>
      <c r="N99" s="207"/>
      <c r="O99" s="207"/>
      <c r="P99" s="207"/>
      <c r="Q99" s="207"/>
      <c r="R99" s="92">
        <f t="shared" si="13"/>
      </c>
      <c r="S99" s="207"/>
      <c r="T99" s="83"/>
      <c r="U99" s="207"/>
      <c r="V99" s="83"/>
      <c r="W99" s="206"/>
    </row>
    <row r="100" spans="2:23" ht="15" customHeight="1">
      <c r="B100" s="69">
        <v>91</v>
      </c>
      <c r="C100" s="206"/>
      <c r="D100" s="206"/>
      <c r="E100" s="207"/>
      <c r="F100" s="215"/>
      <c r="G100" s="207"/>
      <c r="H100" s="84">
        <f t="shared" si="9"/>
      </c>
      <c r="I100" s="84">
        <f t="shared" si="10"/>
      </c>
      <c r="J100" s="70">
        <f t="shared" si="11"/>
      </c>
      <c r="K100" s="70">
        <f t="shared" si="12"/>
      </c>
      <c r="L100" s="70">
        <f t="shared" si="7"/>
      </c>
      <c r="M100" s="70">
        <f t="shared" si="8"/>
      </c>
      <c r="N100" s="206"/>
      <c r="O100" s="207"/>
      <c r="P100" s="207"/>
      <c r="Q100" s="207"/>
      <c r="R100" s="92">
        <f t="shared" si="13"/>
      </c>
      <c r="S100" s="207"/>
      <c r="T100" s="86"/>
      <c r="U100" s="206"/>
      <c r="V100" s="86"/>
      <c r="W100" s="206"/>
    </row>
    <row r="101" spans="2:23" ht="15" customHeight="1">
      <c r="B101" s="69">
        <v>92</v>
      </c>
      <c r="C101" s="206"/>
      <c r="D101" s="207"/>
      <c r="E101" s="207"/>
      <c r="F101" s="215"/>
      <c r="G101" s="207"/>
      <c r="H101" s="84">
        <f t="shared" si="9"/>
      </c>
      <c r="I101" s="84">
        <f t="shared" si="10"/>
      </c>
      <c r="J101" s="70">
        <f t="shared" si="11"/>
      </c>
      <c r="K101" s="70">
        <f t="shared" si="12"/>
      </c>
      <c r="L101" s="70">
        <f t="shared" si="7"/>
      </c>
      <c r="M101" s="70">
        <f t="shared" si="8"/>
      </c>
      <c r="N101" s="207"/>
      <c r="O101" s="207"/>
      <c r="P101" s="207"/>
      <c r="Q101" s="207"/>
      <c r="R101" s="92">
        <f t="shared" si="13"/>
      </c>
      <c r="S101" s="207"/>
      <c r="T101" s="83"/>
      <c r="U101" s="207"/>
      <c r="V101" s="83"/>
      <c r="W101" s="206"/>
    </row>
    <row r="102" spans="2:23" ht="15" customHeight="1">
      <c r="B102" s="69">
        <v>93</v>
      </c>
      <c r="C102" s="206"/>
      <c r="D102" s="206"/>
      <c r="E102" s="207"/>
      <c r="F102" s="215"/>
      <c r="G102" s="207"/>
      <c r="H102" s="84">
        <f t="shared" si="9"/>
      </c>
      <c r="I102" s="84">
        <f t="shared" si="10"/>
      </c>
      <c r="J102" s="70">
        <f t="shared" si="11"/>
      </c>
      <c r="K102" s="70">
        <f t="shared" si="12"/>
      </c>
      <c r="L102" s="70">
        <f t="shared" si="7"/>
      </c>
      <c r="M102" s="70">
        <f t="shared" si="8"/>
      </c>
      <c r="N102" s="206"/>
      <c r="O102" s="207"/>
      <c r="P102" s="207"/>
      <c r="Q102" s="207"/>
      <c r="R102" s="92">
        <f t="shared" si="13"/>
      </c>
      <c r="S102" s="207"/>
      <c r="T102" s="86"/>
      <c r="U102" s="206"/>
      <c r="V102" s="86"/>
      <c r="W102" s="206"/>
    </row>
    <row r="103" spans="2:23" ht="15" customHeight="1">
      <c r="B103" s="69">
        <v>94</v>
      </c>
      <c r="C103" s="206"/>
      <c r="D103" s="207"/>
      <c r="E103" s="207"/>
      <c r="F103" s="215"/>
      <c r="G103" s="207"/>
      <c r="H103" s="84">
        <f t="shared" si="9"/>
      </c>
      <c r="I103" s="84">
        <f t="shared" si="10"/>
      </c>
      <c r="J103" s="70">
        <f t="shared" si="11"/>
      </c>
      <c r="K103" s="70">
        <f t="shared" si="12"/>
      </c>
      <c r="L103" s="70">
        <f t="shared" si="7"/>
      </c>
      <c r="M103" s="70">
        <f t="shared" si="8"/>
      </c>
      <c r="N103" s="207"/>
      <c r="O103" s="207"/>
      <c r="P103" s="207"/>
      <c r="Q103" s="207"/>
      <c r="R103" s="92">
        <f t="shared" si="13"/>
      </c>
      <c r="S103" s="207"/>
      <c r="T103" s="83"/>
      <c r="U103" s="207"/>
      <c r="V103" s="83"/>
      <c r="W103" s="206"/>
    </row>
    <row r="104" spans="2:23" ht="15" customHeight="1">
      <c r="B104" s="69">
        <v>95</v>
      </c>
      <c r="C104" s="206"/>
      <c r="D104" s="206"/>
      <c r="E104" s="207"/>
      <c r="F104" s="215"/>
      <c r="G104" s="207"/>
      <c r="H104" s="84">
        <f t="shared" si="9"/>
      </c>
      <c r="I104" s="84">
        <f t="shared" si="10"/>
      </c>
      <c r="J104" s="70">
        <f t="shared" si="11"/>
      </c>
      <c r="K104" s="70">
        <f t="shared" si="12"/>
      </c>
      <c r="L104" s="70">
        <f t="shared" si="7"/>
      </c>
      <c r="M104" s="70">
        <f t="shared" si="8"/>
      </c>
      <c r="N104" s="206"/>
      <c r="O104" s="207"/>
      <c r="P104" s="207"/>
      <c r="Q104" s="207"/>
      <c r="R104" s="92">
        <f t="shared" si="13"/>
      </c>
      <c r="S104" s="207"/>
      <c r="T104" s="86"/>
      <c r="U104" s="206"/>
      <c r="V104" s="86"/>
      <c r="W104" s="206"/>
    </row>
    <row r="105" spans="2:23" ht="15" customHeight="1">
      <c r="B105" s="69">
        <v>96</v>
      </c>
      <c r="C105" s="206"/>
      <c r="D105" s="207"/>
      <c r="E105" s="207"/>
      <c r="F105" s="215"/>
      <c r="G105" s="207"/>
      <c r="H105" s="84">
        <f t="shared" si="9"/>
      </c>
      <c r="I105" s="84">
        <f t="shared" si="10"/>
      </c>
      <c r="J105" s="70">
        <f t="shared" si="11"/>
      </c>
      <c r="K105" s="70">
        <f t="shared" si="12"/>
      </c>
      <c r="L105" s="70">
        <f t="shared" si="7"/>
      </c>
      <c r="M105" s="70">
        <f t="shared" si="8"/>
      </c>
      <c r="N105" s="207"/>
      <c r="O105" s="207"/>
      <c r="P105" s="207"/>
      <c r="Q105" s="207"/>
      <c r="R105" s="92">
        <f t="shared" si="13"/>
      </c>
      <c r="S105" s="207"/>
      <c r="T105" s="83"/>
      <c r="U105" s="207"/>
      <c r="V105" s="83"/>
      <c r="W105" s="206"/>
    </row>
    <row r="106" spans="2:23" ht="15" customHeight="1">
      <c r="B106" s="69">
        <v>97</v>
      </c>
      <c r="C106" s="206"/>
      <c r="D106" s="206"/>
      <c r="E106" s="207"/>
      <c r="F106" s="215"/>
      <c r="G106" s="207"/>
      <c r="H106" s="84">
        <f t="shared" si="9"/>
      </c>
      <c r="I106" s="84">
        <f t="shared" si="10"/>
      </c>
      <c r="J106" s="70">
        <f t="shared" si="11"/>
      </c>
      <c r="K106" s="70">
        <f t="shared" si="12"/>
      </c>
      <c r="L106" s="70">
        <f t="shared" si="7"/>
      </c>
      <c r="M106" s="70">
        <f t="shared" si="8"/>
      </c>
      <c r="N106" s="206"/>
      <c r="O106" s="207"/>
      <c r="P106" s="207"/>
      <c r="Q106" s="207"/>
      <c r="R106" s="92">
        <f t="shared" si="13"/>
      </c>
      <c r="S106" s="207"/>
      <c r="T106" s="86"/>
      <c r="U106" s="206"/>
      <c r="V106" s="86"/>
      <c r="W106" s="206"/>
    </row>
    <row r="107" spans="2:23" ht="15" customHeight="1">
      <c r="B107" s="69">
        <v>98</v>
      </c>
      <c r="C107" s="206"/>
      <c r="D107" s="207"/>
      <c r="E107" s="207"/>
      <c r="F107" s="215"/>
      <c r="G107" s="207"/>
      <c r="H107" s="84">
        <f t="shared" si="9"/>
      </c>
      <c r="I107" s="84">
        <f t="shared" si="10"/>
      </c>
      <c r="J107" s="70">
        <f t="shared" si="11"/>
      </c>
      <c r="K107" s="70">
        <f t="shared" si="12"/>
      </c>
      <c r="L107" s="70">
        <f t="shared" si="7"/>
      </c>
      <c r="M107" s="70">
        <f t="shared" si="8"/>
      </c>
      <c r="N107" s="207"/>
      <c r="O107" s="207"/>
      <c r="P107" s="207"/>
      <c r="Q107" s="207"/>
      <c r="R107" s="92">
        <f t="shared" si="13"/>
      </c>
      <c r="S107" s="207"/>
      <c r="T107" s="83"/>
      <c r="U107" s="207"/>
      <c r="V107" s="83"/>
      <c r="W107" s="206"/>
    </row>
    <row r="108" spans="2:23" ht="15" customHeight="1">
      <c r="B108" s="69">
        <v>99</v>
      </c>
      <c r="C108" s="206"/>
      <c r="D108" s="206"/>
      <c r="E108" s="207"/>
      <c r="F108" s="215"/>
      <c r="G108" s="207"/>
      <c r="H108" s="84">
        <f t="shared" si="9"/>
      </c>
      <c r="I108" s="84">
        <f t="shared" si="10"/>
      </c>
      <c r="J108" s="70">
        <f t="shared" si="11"/>
      </c>
      <c r="K108" s="70">
        <f t="shared" si="12"/>
      </c>
      <c r="L108" s="70">
        <f t="shared" si="7"/>
      </c>
      <c r="M108" s="70">
        <f t="shared" si="8"/>
      </c>
      <c r="N108" s="206"/>
      <c r="O108" s="207"/>
      <c r="P108" s="207"/>
      <c r="Q108" s="207"/>
      <c r="R108" s="92">
        <f t="shared" si="13"/>
      </c>
      <c r="S108" s="207"/>
      <c r="T108" s="86"/>
      <c r="U108" s="206"/>
      <c r="V108" s="86"/>
      <c r="W108" s="206"/>
    </row>
    <row r="109" spans="2:23" ht="15" customHeight="1">
      <c r="B109" s="69">
        <v>100</v>
      </c>
      <c r="C109" s="206"/>
      <c r="D109" s="207"/>
      <c r="E109" s="207"/>
      <c r="F109" s="215"/>
      <c r="G109" s="207"/>
      <c r="H109" s="84">
        <f t="shared" si="9"/>
      </c>
      <c r="I109" s="84">
        <f t="shared" si="10"/>
      </c>
      <c r="J109" s="70">
        <f t="shared" si="11"/>
      </c>
      <c r="K109" s="70">
        <f t="shared" si="12"/>
      </c>
      <c r="L109" s="70">
        <f t="shared" si="7"/>
      </c>
      <c r="M109" s="70">
        <f t="shared" si="8"/>
      </c>
      <c r="N109" s="207"/>
      <c r="O109" s="207"/>
      <c r="P109" s="207"/>
      <c r="Q109" s="207"/>
      <c r="R109" s="92">
        <f t="shared" si="13"/>
      </c>
      <c r="S109" s="207"/>
      <c r="T109" s="83"/>
      <c r="U109" s="207"/>
      <c r="V109" s="83"/>
      <c r="W109" s="206"/>
    </row>
    <row r="110" spans="3:23" ht="12.75">
      <c r="C110" s="81"/>
      <c r="D110" s="81"/>
      <c r="E110" s="81"/>
      <c r="F110" s="216"/>
      <c r="G110" s="81"/>
      <c r="H110" s="65"/>
      <c r="I110" s="65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65"/>
      <c r="U110" s="81"/>
      <c r="V110" s="65"/>
      <c r="W110" s="81"/>
    </row>
    <row r="111" spans="3:23" ht="12.75">
      <c r="C111" s="81"/>
      <c r="D111" s="81"/>
      <c r="E111" s="81"/>
      <c r="F111" s="216"/>
      <c r="G111" s="81"/>
      <c r="H111" s="65"/>
      <c r="I111" s="65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65"/>
      <c r="U111" s="81"/>
      <c r="V111" s="65"/>
      <c r="W111" s="81"/>
    </row>
    <row r="112" spans="3:23" ht="12.75">
      <c r="C112" s="81"/>
      <c r="D112" s="81"/>
      <c r="E112" s="81"/>
      <c r="F112" s="216"/>
      <c r="G112" s="81"/>
      <c r="H112" s="65"/>
      <c r="I112" s="65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65"/>
      <c r="U112" s="81"/>
      <c r="V112" s="65"/>
      <c r="W112" s="81"/>
    </row>
    <row r="113" spans="3:23" ht="12.75">
      <c r="C113" s="81"/>
      <c r="D113" s="81"/>
      <c r="E113" s="81"/>
      <c r="F113" s="216"/>
      <c r="G113" s="81"/>
      <c r="H113" s="65"/>
      <c r="I113" s="65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65"/>
      <c r="U113" s="81"/>
      <c r="V113" s="65"/>
      <c r="W113" s="81"/>
    </row>
    <row r="114" spans="3:23" ht="12.75">
      <c r="C114" s="81"/>
      <c r="D114" s="81"/>
      <c r="E114" s="81"/>
      <c r="F114" s="216"/>
      <c r="G114" s="81"/>
      <c r="H114" s="65"/>
      <c r="I114" s="65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65"/>
      <c r="U114" s="81"/>
      <c r="V114" s="65"/>
      <c r="W114" s="81"/>
    </row>
    <row r="115" spans="3:23" ht="12.75">
      <c r="C115" s="81"/>
      <c r="D115" s="81"/>
      <c r="E115" s="81"/>
      <c r="F115" s="216"/>
      <c r="G115" s="81"/>
      <c r="H115" s="65"/>
      <c r="I115" s="65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65"/>
      <c r="U115" s="81"/>
      <c r="V115" s="65"/>
      <c r="W115" s="81"/>
    </row>
    <row r="116" spans="3:23" ht="12.75">
      <c r="C116" s="81"/>
      <c r="D116" s="81"/>
      <c r="E116" s="81"/>
      <c r="F116" s="216"/>
      <c r="G116" s="81"/>
      <c r="H116" s="65"/>
      <c r="I116" s="65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65"/>
      <c r="U116" s="81"/>
      <c r="V116" s="65"/>
      <c r="W116" s="81"/>
    </row>
    <row r="117" spans="3:23" ht="12.75">
      <c r="C117" s="81"/>
      <c r="D117" s="81"/>
      <c r="E117" s="81"/>
      <c r="F117" s="216"/>
      <c r="G117" s="81"/>
      <c r="H117" s="65"/>
      <c r="I117" s="65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65"/>
      <c r="U117" s="81"/>
      <c r="V117" s="65"/>
      <c r="W117" s="81"/>
    </row>
    <row r="118" spans="3:23" ht="12.75">
      <c r="C118" s="81"/>
      <c r="D118" s="81"/>
      <c r="E118" s="81"/>
      <c r="F118" s="216"/>
      <c r="G118" s="81"/>
      <c r="H118" s="65"/>
      <c r="I118" s="65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65"/>
      <c r="U118" s="81"/>
      <c r="V118" s="65"/>
      <c r="W118" s="81"/>
    </row>
    <row r="119" spans="3:23" ht="12.75">
      <c r="C119" s="81"/>
      <c r="D119" s="81"/>
      <c r="E119" s="81"/>
      <c r="F119" s="216"/>
      <c r="G119" s="81"/>
      <c r="H119" s="65"/>
      <c r="I119" s="65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65"/>
      <c r="U119" s="81"/>
      <c r="V119" s="65"/>
      <c r="W119" s="81"/>
    </row>
    <row r="120" spans="3:23" ht="12.75">
      <c r="C120" s="81"/>
      <c r="D120" s="81"/>
      <c r="E120" s="81"/>
      <c r="F120" s="216"/>
      <c r="G120" s="81"/>
      <c r="H120" s="65"/>
      <c r="I120" s="65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65"/>
      <c r="U120" s="81"/>
      <c r="V120" s="65"/>
      <c r="W120" s="81"/>
    </row>
    <row r="121" spans="3:23" ht="12.75">
      <c r="C121" s="81"/>
      <c r="D121" s="81"/>
      <c r="E121" s="81"/>
      <c r="F121" s="216"/>
      <c r="G121" s="81"/>
      <c r="H121" s="65"/>
      <c r="I121" s="65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65"/>
      <c r="U121" s="81"/>
      <c r="V121" s="65"/>
      <c r="W121" s="81"/>
    </row>
    <row r="122" spans="3:23" ht="12.75">
      <c r="C122" s="81"/>
      <c r="D122" s="81"/>
      <c r="E122" s="81"/>
      <c r="F122" s="216"/>
      <c r="G122" s="81"/>
      <c r="H122" s="65"/>
      <c r="I122" s="65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65"/>
      <c r="U122" s="81"/>
      <c r="V122" s="65"/>
      <c r="W122" s="81"/>
    </row>
    <row r="123" spans="3:23" ht="12.75">
      <c r="C123" s="81"/>
      <c r="D123" s="81"/>
      <c r="E123" s="81"/>
      <c r="F123" s="216"/>
      <c r="G123" s="81"/>
      <c r="H123" s="65"/>
      <c r="I123" s="65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65"/>
      <c r="U123" s="81"/>
      <c r="V123" s="65"/>
      <c r="W123" s="81"/>
    </row>
    <row r="124" spans="3:23" ht="12.75">
      <c r="C124" s="81"/>
      <c r="D124" s="81"/>
      <c r="E124" s="81"/>
      <c r="F124" s="216"/>
      <c r="G124" s="81"/>
      <c r="H124" s="65"/>
      <c r="I124" s="65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65"/>
      <c r="U124" s="81"/>
      <c r="V124" s="65"/>
      <c r="W124" s="81"/>
    </row>
    <row r="125" spans="3:23" ht="12.75">
      <c r="C125" s="81"/>
      <c r="D125" s="81"/>
      <c r="E125" s="81"/>
      <c r="F125" s="216"/>
      <c r="G125" s="81"/>
      <c r="H125" s="65"/>
      <c r="I125" s="65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65"/>
      <c r="U125" s="81"/>
      <c r="V125" s="65"/>
      <c r="W125" s="81"/>
    </row>
    <row r="126" spans="3:23" ht="12.75">
      <c r="C126" s="81"/>
      <c r="D126" s="81"/>
      <c r="E126" s="81"/>
      <c r="F126" s="216"/>
      <c r="G126" s="81"/>
      <c r="H126" s="65"/>
      <c r="I126" s="65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65"/>
      <c r="U126" s="81"/>
      <c r="V126" s="65"/>
      <c r="W126" s="81"/>
    </row>
    <row r="127" spans="3:23" ht="12.75">
      <c r="C127" s="81"/>
      <c r="D127" s="81"/>
      <c r="E127" s="81"/>
      <c r="F127" s="216"/>
      <c r="G127" s="81"/>
      <c r="H127" s="65"/>
      <c r="I127" s="65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65"/>
      <c r="U127" s="81"/>
      <c r="V127" s="65"/>
      <c r="W127" s="81"/>
    </row>
    <row r="128" spans="3:23" ht="12.75">
      <c r="C128" s="81"/>
      <c r="D128" s="81"/>
      <c r="E128" s="81"/>
      <c r="F128" s="216"/>
      <c r="G128" s="81"/>
      <c r="H128" s="65"/>
      <c r="I128" s="65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65"/>
      <c r="U128" s="81"/>
      <c r="V128" s="65"/>
      <c r="W128" s="81"/>
    </row>
    <row r="129" spans="3:23" ht="12.75">
      <c r="C129" s="81"/>
      <c r="D129" s="81"/>
      <c r="E129" s="81"/>
      <c r="F129" s="216"/>
      <c r="G129" s="81"/>
      <c r="H129" s="65"/>
      <c r="I129" s="65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65"/>
      <c r="U129" s="81"/>
      <c r="V129" s="65"/>
      <c r="W129" s="81"/>
    </row>
    <row r="130" spans="3:23" ht="12.75">
      <c r="C130" s="81"/>
      <c r="D130" s="81"/>
      <c r="E130" s="81"/>
      <c r="F130" s="216"/>
      <c r="G130" s="81"/>
      <c r="H130" s="65"/>
      <c r="I130" s="65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65"/>
      <c r="U130" s="81"/>
      <c r="V130" s="65"/>
      <c r="W130" s="81"/>
    </row>
    <row r="131" spans="3:23" ht="12.75">
      <c r="C131" s="81"/>
      <c r="D131" s="81"/>
      <c r="E131" s="81"/>
      <c r="F131" s="216"/>
      <c r="G131" s="81"/>
      <c r="H131" s="65"/>
      <c r="I131" s="65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65"/>
      <c r="U131" s="81"/>
      <c r="V131" s="65"/>
      <c r="W131" s="81"/>
    </row>
    <row r="132" spans="3:23" ht="12.75">
      <c r="C132" s="81"/>
      <c r="D132" s="81"/>
      <c r="E132" s="81"/>
      <c r="F132" s="216"/>
      <c r="G132" s="81"/>
      <c r="H132" s="65"/>
      <c r="I132" s="65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65"/>
      <c r="U132" s="81"/>
      <c r="V132" s="65"/>
      <c r="W132" s="81"/>
    </row>
    <row r="133" spans="3:23" ht="12.75">
      <c r="C133" s="81"/>
      <c r="D133" s="81"/>
      <c r="E133" s="81"/>
      <c r="F133" s="216"/>
      <c r="G133" s="81"/>
      <c r="H133" s="65"/>
      <c r="I133" s="65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65"/>
      <c r="U133" s="81"/>
      <c r="V133" s="65"/>
      <c r="W133" s="81"/>
    </row>
    <row r="134" spans="3:23" ht="12.75">
      <c r="C134" s="81"/>
      <c r="D134" s="81"/>
      <c r="E134" s="81"/>
      <c r="F134" s="216"/>
      <c r="G134" s="81"/>
      <c r="H134" s="65"/>
      <c r="I134" s="65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65"/>
      <c r="U134" s="81"/>
      <c r="V134" s="65"/>
      <c r="W134" s="81"/>
    </row>
    <row r="135" spans="3:23" ht="12.75">
      <c r="C135" s="81"/>
      <c r="D135" s="81"/>
      <c r="E135" s="81"/>
      <c r="F135" s="216"/>
      <c r="G135" s="81"/>
      <c r="H135" s="65"/>
      <c r="I135" s="65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65"/>
      <c r="U135" s="81"/>
      <c r="V135" s="65"/>
      <c r="W135" s="81"/>
    </row>
    <row r="136" spans="3:23" ht="12.75">
      <c r="C136" s="81"/>
      <c r="D136" s="81"/>
      <c r="E136" s="81"/>
      <c r="F136" s="216"/>
      <c r="G136" s="81"/>
      <c r="H136" s="65"/>
      <c r="I136" s="65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65"/>
      <c r="U136" s="81"/>
      <c r="V136" s="65"/>
      <c r="W136" s="81"/>
    </row>
    <row r="137" spans="3:23" ht="12.75">
      <c r="C137" s="81"/>
      <c r="D137" s="81"/>
      <c r="E137" s="81"/>
      <c r="F137" s="216"/>
      <c r="G137" s="81"/>
      <c r="H137" s="65"/>
      <c r="I137" s="65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65"/>
      <c r="U137" s="81"/>
      <c r="V137" s="65"/>
      <c r="W137" s="81"/>
    </row>
    <row r="138" spans="3:23" ht="12.75">
      <c r="C138" s="81"/>
      <c r="D138" s="81"/>
      <c r="E138" s="81"/>
      <c r="F138" s="216"/>
      <c r="G138" s="81"/>
      <c r="H138" s="65"/>
      <c r="I138" s="65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65"/>
      <c r="U138" s="81"/>
      <c r="V138" s="65"/>
      <c r="W138" s="81"/>
    </row>
    <row r="139" spans="3:23" ht="12.75">
      <c r="C139" s="81"/>
      <c r="D139" s="81"/>
      <c r="E139" s="81"/>
      <c r="F139" s="216"/>
      <c r="G139" s="81"/>
      <c r="H139" s="65"/>
      <c r="I139" s="65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65"/>
      <c r="U139" s="81"/>
      <c r="V139" s="65"/>
      <c r="W139" s="81"/>
    </row>
    <row r="140" spans="3:23" ht="12.75">
      <c r="C140" s="81"/>
      <c r="D140" s="81"/>
      <c r="E140" s="81"/>
      <c r="F140" s="216"/>
      <c r="G140" s="81"/>
      <c r="H140" s="65"/>
      <c r="I140" s="65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65"/>
      <c r="U140" s="81"/>
      <c r="V140" s="65"/>
      <c r="W140" s="81"/>
    </row>
    <row r="141" spans="3:23" ht="12.75">
      <c r="C141" s="81"/>
      <c r="D141" s="81"/>
      <c r="E141" s="81"/>
      <c r="F141" s="216"/>
      <c r="G141" s="81"/>
      <c r="H141" s="65"/>
      <c r="I141" s="65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65"/>
      <c r="U141" s="81"/>
      <c r="V141" s="65"/>
      <c r="W141" s="81"/>
    </row>
    <row r="142" spans="3:23" ht="12.75">
      <c r="C142" s="81"/>
      <c r="D142" s="81"/>
      <c r="E142" s="81"/>
      <c r="F142" s="216"/>
      <c r="G142" s="81"/>
      <c r="H142" s="65"/>
      <c r="I142" s="65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65"/>
      <c r="U142" s="81"/>
      <c r="V142" s="65"/>
      <c r="W142" s="81"/>
    </row>
    <row r="143" spans="3:23" ht="12.75">
      <c r="C143" s="81"/>
      <c r="D143" s="81"/>
      <c r="E143" s="81"/>
      <c r="F143" s="216"/>
      <c r="G143" s="81"/>
      <c r="H143" s="65"/>
      <c r="I143" s="65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65"/>
      <c r="U143" s="81"/>
      <c r="V143" s="65"/>
      <c r="W143" s="81"/>
    </row>
    <row r="144" spans="3:23" ht="12.75">
      <c r="C144" s="81"/>
      <c r="D144" s="81"/>
      <c r="E144" s="81"/>
      <c r="F144" s="216"/>
      <c r="G144" s="81"/>
      <c r="H144" s="65"/>
      <c r="I144" s="65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65"/>
      <c r="U144" s="81"/>
      <c r="V144" s="65"/>
      <c r="W144" s="81"/>
    </row>
    <row r="145" spans="3:23" ht="12.75">
      <c r="C145" s="81"/>
      <c r="D145" s="81"/>
      <c r="E145" s="81"/>
      <c r="F145" s="216"/>
      <c r="G145" s="81"/>
      <c r="H145" s="65"/>
      <c r="I145" s="65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65"/>
      <c r="U145" s="81"/>
      <c r="V145" s="65"/>
      <c r="W145" s="81"/>
    </row>
    <row r="146" spans="3:23" ht="12.75">
      <c r="C146" s="81"/>
      <c r="D146" s="81"/>
      <c r="E146" s="81"/>
      <c r="F146" s="216"/>
      <c r="G146" s="81"/>
      <c r="H146" s="65"/>
      <c r="I146" s="65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65"/>
      <c r="U146" s="81"/>
      <c r="V146" s="65"/>
      <c r="W146" s="81"/>
    </row>
    <row r="147" spans="3:23" ht="12.75">
      <c r="C147" s="81"/>
      <c r="D147" s="81"/>
      <c r="E147" s="81"/>
      <c r="F147" s="216"/>
      <c r="G147" s="81"/>
      <c r="H147" s="65"/>
      <c r="I147" s="65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65"/>
      <c r="U147" s="81"/>
      <c r="V147" s="65"/>
      <c r="W147" s="81"/>
    </row>
    <row r="148" spans="3:23" ht="12.75">
      <c r="C148" s="81"/>
      <c r="D148" s="81"/>
      <c r="E148" s="81"/>
      <c r="F148" s="216"/>
      <c r="G148" s="81"/>
      <c r="H148" s="65"/>
      <c r="I148" s="65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65"/>
      <c r="U148" s="81"/>
      <c r="V148" s="65"/>
      <c r="W148" s="81"/>
    </row>
    <row r="149" spans="3:23" ht="12.75">
      <c r="C149" s="81"/>
      <c r="D149" s="81"/>
      <c r="E149" s="81"/>
      <c r="F149" s="216"/>
      <c r="G149" s="81"/>
      <c r="H149" s="65"/>
      <c r="I149" s="65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65"/>
      <c r="U149" s="81"/>
      <c r="V149" s="65"/>
      <c r="W149" s="81"/>
    </row>
    <row r="150" spans="3:23" ht="12.75">
      <c r="C150" s="81"/>
      <c r="D150" s="81"/>
      <c r="E150" s="81"/>
      <c r="F150" s="216"/>
      <c r="G150" s="81"/>
      <c r="H150" s="65"/>
      <c r="I150" s="65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65"/>
      <c r="U150" s="81"/>
      <c r="V150" s="65"/>
      <c r="W150" s="81"/>
    </row>
    <row r="151" spans="3:23" ht="12.75">
      <c r="C151" s="81"/>
      <c r="D151" s="81"/>
      <c r="E151" s="81"/>
      <c r="F151" s="216"/>
      <c r="G151" s="81"/>
      <c r="H151" s="65"/>
      <c r="I151" s="65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65"/>
      <c r="U151" s="81"/>
      <c r="V151" s="65"/>
      <c r="W151" s="81"/>
    </row>
    <row r="152" spans="3:23" ht="12.75">
      <c r="C152" s="81"/>
      <c r="D152" s="81"/>
      <c r="E152" s="81"/>
      <c r="F152" s="216"/>
      <c r="G152" s="81"/>
      <c r="H152" s="65"/>
      <c r="I152" s="65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65"/>
      <c r="U152" s="81"/>
      <c r="V152" s="65"/>
      <c r="W152" s="81"/>
    </row>
    <row r="153" spans="3:23" ht="12.75">
      <c r="C153" s="81"/>
      <c r="D153" s="81"/>
      <c r="E153" s="81"/>
      <c r="F153" s="216"/>
      <c r="G153" s="81"/>
      <c r="H153" s="65"/>
      <c r="I153" s="65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65"/>
      <c r="U153" s="81"/>
      <c r="V153" s="65"/>
      <c r="W153" s="81"/>
    </row>
    <row r="154" spans="3:23" ht="12.75">
      <c r="C154" s="81"/>
      <c r="D154" s="81"/>
      <c r="E154" s="81"/>
      <c r="F154" s="216"/>
      <c r="G154" s="81"/>
      <c r="H154" s="65"/>
      <c r="I154" s="65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65"/>
      <c r="U154" s="81"/>
      <c r="V154" s="65"/>
      <c r="W154" s="81"/>
    </row>
    <row r="155" spans="3:23" ht="12.75">
      <c r="C155" s="81"/>
      <c r="D155" s="81"/>
      <c r="E155" s="81"/>
      <c r="F155" s="216"/>
      <c r="G155" s="81"/>
      <c r="H155" s="65"/>
      <c r="I155" s="65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65"/>
      <c r="U155" s="81"/>
      <c r="V155" s="65"/>
      <c r="W155" s="81"/>
    </row>
    <row r="156" spans="3:23" ht="12.75">
      <c r="C156" s="81"/>
      <c r="D156" s="81"/>
      <c r="E156" s="81"/>
      <c r="F156" s="216"/>
      <c r="G156" s="81"/>
      <c r="H156" s="65"/>
      <c r="I156" s="65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65"/>
      <c r="U156" s="81"/>
      <c r="V156" s="65"/>
      <c r="W156" s="81"/>
    </row>
    <row r="157" spans="3:23" ht="12.75">
      <c r="C157" s="81"/>
      <c r="D157" s="81"/>
      <c r="E157" s="81"/>
      <c r="F157" s="216"/>
      <c r="G157" s="81"/>
      <c r="H157" s="65"/>
      <c r="I157" s="65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65"/>
      <c r="U157" s="81"/>
      <c r="V157" s="65"/>
      <c r="W157" s="81"/>
    </row>
    <row r="158" spans="3:23" ht="12.75">
      <c r="C158" s="81"/>
      <c r="D158" s="81"/>
      <c r="E158" s="81"/>
      <c r="F158" s="216"/>
      <c r="G158" s="81"/>
      <c r="H158" s="65"/>
      <c r="I158" s="65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65"/>
      <c r="U158" s="81"/>
      <c r="V158" s="65"/>
      <c r="W158" s="81"/>
    </row>
    <row r="159" spans="3:23" ht="12.75">
      <c r="C159" s="81"/>
      <c r="D159" s="81"/>
      <c r="E159" s="81"/>
      <c r="F159" s="216"/>
      <c r="G159" s="81"/>
      <c r="H159" s="65"/>
      <c r="I159" s="65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65"/>
      <c r="U159" s="81"/>
      <c r="V159" s="65"/>
      <c r="W159" s="81"/>
    </row>
    <row r="160" spans="3:23" ht="12.75">
      <c r="C160" s="81"/>
      <c r="D160" s="81"/>
      <c r="E160" s="81"/>
      <c r="F160" s="216"/>
      <c r="G160" s="81"/>
      <c r="H160" s="65"/>
      <c r="I160" s="65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65"/>
      <c r="U160" s="81"/>
      <c r="V160" s="65"/>
      <c r="W160" s="81"/>
    </row>
    <row r="161" spans="3:23" ht="12.75">
      <c r="C161" s="81"/>
      <c r="D161" s="81"/>
      <c r="E161" s="81"/>
      <c r="F161" s="216"/>
      <c r="G161" s="81"/>
      <c r="H161" s="65"/>
      <c r="I161" s="65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65"/>
      <c r="U161" s="81"/>
      <c r="V161" s="65"/>
      <c r="W161" s="81"/>
    </row>
    <row r="162" spans="3:23" ht="12.75">
      <c r="C162" s="81"/>
      <c r="D162" s="81"/>
      <c r="E162" s="81"/>
      <c r="F162" s="216"/>
      <c r="G162" s="81"/>
      <c r="H162" s="65"/>
      <c r="I162" s="65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65"/>
      <c r="U162" s="81"/>
      <c r="V162" s="65"/>
      <c r="W162" s="81"/>
    </row>
    <row r="163" spans="3:23" ht="12.75">
      <c r="C163" s="81"/>
      <c r="D163" s="81"/>
      <c r="E163" s="81"/>
      <c r="F163" s="216"/>
      <c r="G163" s="81"/>
      <c r="H163" s="65"/>
      <c r="I163" s="65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65"/>
      <c r="U163" s="81"/>
      <c r="V163" s="65"/>
      <c r="W163" s="81"/>
    </row>
    <row r="164" spans="3:23" ht="12.75">
      <c r="C164" s="81"/>
      <c r="D164" s="81"/>
      <c r="E164" s="81"/>
      <c r="F164" s="216"/>
      <c r="G164" s="81"/>
      <c r="H164" s="65"/>
      <c r="I164" s="65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65"/>
      <c r="U164" s="81"/>
      <c r="V164" s="65"/>
      <c r="W164" s="81"/>
    </row>
    <row r="165" spans="3:23" ht="12.75">
      <c r="C165" s="81"/>
      <c r="D165" s="81"/>
      <c r="E165" s="81"/>
      <c r="F165" s="216"/>
      <c r="G165" s="81"/>
      <c r="H165" s="65"/>
      <c r="I165" s="65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65"/>
      <c r="U165" s="81"/>
      <c r="V165" s="65"/>
      <c r="W165" s="81"/>
    </row>
    <row r="166" spans="3:23" ht="12.75">
      <c r="C166" s="81"/>
      <c r="D166" s="81"/>
      <c r="E166" s="81"/>
      <c r="F166" s="216"/>
      <c r="G166" s="81"/>
      <c r="H166" s="65"/>
      <c r="I166" s="65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65"/>
      <c r="U166" s="81"/>
      <c r="V166" s="65"/>
      <c r="W166" s="81"/>
    </row>
    <row r="167" spans="3:23" ht="12.75">
      <c r="C167" s="81"/>
      <c r="D167" s="81"/>
      <c r="E167" s="81"/>
      <c r="F167" s="216"/>
      <c r="G167" s="81"/>
      <c r="H167" s="65"/>
      <c r="I167" s="65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65"/>
      <c r="U167" s="81"/>
      <c r="V167" s="65"/>
      <c r="W167" s="81"/>
    </row>
    <row r="168" spans="3:23" ht="12.75">
      <c r="C168" s="81"/>
      <c r="D168" s="81"/>
      <c r="E168" s="81"/>
      <c r="F168" s="216"/>
      <c r="G168" s="81"/>
      <c r="H168" s="65"/>
      <c r="I168" s="65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65"/>
      <c r="U168" s="81"/>
      <c r="V168" s="65"/>
      <c r="W168" s="81"/>
    </row>
    <row r="169" spans="3:23" ht="12.75">
      <c r="C169" s="81"/>
      <c r="D169" s="81"/>
      <c r="E169" s="81"/>
      <c r="F169" s="216"/>
      <c r="G169" s="81"/>
      <c r="H169" s="65"/>
      <c r="I169" s="65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65"/>
      <c r="U169" s="81"/>
      <c r="V169" s="65"/>
      <c r="W169" s="81"/>
    </row>
    <row r="170" spans="3:23" ht="12.75">
      <c r="C170" s="81"/>
      <c r="D170" s="81"/>
      <c r="E170" s="81"/>
      <c r="F170" s="216"/>
      <c r="G170" s="81"/>
      <c r="H170" s="65"/>
      <c r="I170" s="65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65"/>
      <c r="U170" s="81"/>
      <c r="V170" s="65"/>
      <c r="W170" s="81"/>
    </row>
    <row r="171" spans="3:23" ht="12.75">
      <c r="C171" s="81"/>
      <c r="D171" s="81"/>
      <c r="E171" s="81"/>
      <c r="F171" s="216"/>
      <c r="G171" s="81"/>
      <c r="H171" s="65"/>
      <c r="I171" s="65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65"/>
      <c r="U171" s="81"/>
      <c r="V171" s="65"/>
      <c r="W171" s="81"/>
    </row>
    <row r="172" spans="3:23" ht="12.75">
      <c r="C172" s="81"/>
      <c r="D172" s="81"/>
      <c r="E172" s="81"/>
      <c r="F172" s="216"/>
      <c r="G172" s="81"/>
      <c r="H172" s="65"/>
      <c r="I172" s="65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65"/>
      <c r="U172" s="81"/>
      <c r="V172" s="65"/>
      <c r="W172" s="81"/>
    </row>
    <row r="173" spans="3:23" ht="12.75">
      <c r="C173" s="81"/>
      <c r="D173" s="81"/>
      <c r="E173" s="81"/>
      <c r="F173" s="216"/>
      <c r="G173" s="81"/>
      <c r="H173" s="65"/>
      <c r="I173" s="65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65"/>
      <c r="U173" s="81"/>
      <c r="V173" s="65"/>
      <c r="W173" s="81"/>
    </row>
    <row r="174" spans="3:23" ht="12.75">
      <c r="C174" s="81"/>
      <c r="D174" s="81"/>
      <c r="E174" s="81"/>
      <c r="F174" s="216"/>
      <c r="G174" s="81"/>
      <c r="H174" s="65"/>
      <c r="I174" s="65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65"/>
      <c r="U174" s="81"/>
      <c r="V174" s="65"/>
      <c r="W174" s="81"/>
    </row>
    <row r="175" spans="3:23" ht="12.75">
      <c r="C175" s="81"/>
      <c r="D175" s="81"/>
      <c r="E175" s="81"/>
      <c r="F175" s="216"/>
      <c r="G175" s="81"/>
      <c r="H175" s="65"/>
      <c r="I175" s="65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65"/>
      <c r="U175" s="81"/>
      <c r="V175" s="65"/>
      <c r="W175" s="81"/>
    </row>
    <row r="176" spans="3:23" ht="12.75">
      <c r="C176" s="81"/>
      <c r="D176" s="81"/>
      <c r="E176" s="81"/>
      <c r="F176" s="216"/>
      <c r="G176" s="81"/>
      <c r="H176" s="65"/>
      <c r="I176" s="65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65"/>
      <c r="U176" s="81"/>
      <c r="V176" s="65"/>
      <c r="W176" s="81"/>
    </row>
    <row r="177" spans="3:23" ht="12.75">
      <c r="C177" s="81"/>
      <c r="D177" s="81"/>
      <c r="E177" s="81"/>
      <c r="F177" s="216"/>
      <c r="G177" s="81"/>
      <c r="H177" s="65"/>
      <c r="I177" s="65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65"/>
      <c r="U177" s="81"/>
      <c r="V177" s="65"/>
      <c r="W177" s="81"/>
    </row>
    <row r="178" spans="3:23" ht="12.75">
      <c r="C178" s="81"/>
      <c r="D178" s="81"/>
      <c r="E178" s="81"/>
      <c r="F178" s="216"/>
      <c r="G178" s="81"/>
      <c r="H178" s="65"/>
      <c r="I178" s="65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65"/>
      <c r="U178" s="81"/>
      <c r="V178" s="65"/>
      <c r="W178" s="81"/>
    </row>
    <row r="179" spans="3:23" ht="12.75">
      <c r="C179" s="81"/>
      <c r="D179" s="81"/>
      <c r="E179" s="81"/>
      <c r="F179" s="216"/>
      <c r="G179" s="81"/>
      <c r="H179" s="65"/>
      <c r="I179" s="65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65"/>
      <c r="U179" s="81"/>
      <c r="V179" s="65"/>
      <c r="W179" s="81"/>
    </row>
    <row r="180" spans="3:23" ht="12.75">
      <c r="C180" s="81"/>
      <c r="D180" s="81"/>
      <c r="E180" s="81"/>
      <c r="F180" s="216"/>
      <c r="G180" s="81"/>
      <c r="H180" s="65"/>
      <c r="I180" s="65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65"/>
      <c r="U180" s="81"/>
      <c r="V180" s="65"/>
      <c r="W180" s="81"/>
    </row>
    <row r="181" spans="3:23" ht="12.75">
      <c r="C181" s="81"/>
      <c r="D181" s="81"/>
      <c r="E181" s="81"/>
      <c r="F181" s="216"/>
      <c r="G181" s="81"/>
      <c r="H181" s="65"/>
      <c r="I181" s="65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65"/>
      <c r="U181" s="81"/>
      <c r="V181" s="65"/>
      <c r="W181" s="81"/>
    </row>
    <row r="182" spans="3:23" ht="12.75">
      <c r="C182" s="81"/>
      <c r="D182" s="81"/>
      <c r="E182" s="81"/>
      <c r="F182" s="216"/>
      <c r="G182" s="81"/>
      <c r="H182" s="65"/>
      <c r="I182" s="65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65"/>
      <c r="U182" s="81"/>
      <c r="V182" s="65"/>
      <c r="W182" s="81"/>
    </row>
    <row r="183" spans="3:23" ht="12.75">
      <c r="C183" s="81"/>
      <c r="D183" s="81"/>
      <c r="E183" s="81"/>
      <c r="F183" s="216"/>
      <c r="G183" s="81"/>
      <c r="H183" s="65"/>
      <c r="I183" s="65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65"/>
      <c r="U183" s="81"/>
      <c r="V183" s="65"/>
      <c r="W183" s="81"/>
    </row>
    <row r="184" spans="3:23" ht="12.75">
      <c r="C184" s="81"/>
      <c r="D184" s="81"/>
      <c r="E184" s="81"/>
      <c r="F184" s="216"/>
      <c r="G184" s="81"/>
      <c r="H184" s="65"/>
      <c r="I184" s="65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65"/>
      <c r="U184" s="81"/>
      <c r="V184" s="65"/>
      <c r="W184" s="81"/>
    </row>
    <row r="185" spans="3:23" ht="12.75">
      <c r="C185" s="81"/>
      <c r="D185" s="81"/>
      <c r="E185" s="81"/>
      <c r="F185" s="216"/>
      <c r="G185" s="81"/>
      <c r="H185" s="65"/>
      <c r="I185" s="65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65"/>
      <c r="U185" s="81"/>
      <c r="V185" s="65"/>
      <c r="W185" s="81"/>
    </row>
    <row r="186" spans="3:23" ht="12.75">
      <c r="C186" s="81"/>
      <c r="D186" s="81"/>
      <c r="E186" s="81"/>
      <c r="F186" s="216"/>
      <c r="G186" s="81"/>
      <c r="H186" s="65"/>
      <c r="I186" s="65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65"/>
      <c r="U186" s="81"/>
      <c r="V186" s="65"/>
      <c r="W186" s="81"/>
    </row>
    <row r="187" spans="3:23" ht="12.75">
      <c r="C187" s="81"/>
      <c r="D187" s="81"/>
      <c r="E187" s="81"/>
      <c r="F187" s="216"/>
      <c r="G187" s="81"/>
      <c r="H187" s="65"/>
      <c r="I187" s="65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65"/>
      <c r="U187" s="81"/>
      <c r="V187" s="65"/>
      <c r="W187" s="81"/>
    </row>
    <row r="188" spans="3:23" ht="12.75">
      <c r="C188" s="81"/>
      <c r="D188" s="81"/>
      <c r="E188" s="81"/>
      <c r="F188" s="216"/>
      <c r="G188" s="81"/>
      <c r="H188" s="65"/>
      <c r="I188" s="65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65"/>
      <c r="U188" s="81"/>
      <c r="V188" s="65"/>
      <c r="W188" s="81"/>
    </row>
    <row r="189" spans="3:23" ht="12.75">
      <c r="C189" s="81"/>
      <c r="D189" s="81"/>
      <c r="E189" s="81"/>
      <c r="F189" s="216"/>
      <c r="G189" s="81"/>
      <c r="H189" s="65"/>
      <c r="I189" s="65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65"/>
      <c r="U189" s="81"/>
      <c r="V189" s="65"/>
      <c r="W189" s="81"/>
    </row>
    <row r="190" spans="3:23" ht="12.75">
      <c r="C190" s="81"/>
      <c r="D190" s="81"/>
      <c r="E190" s="81"/>
      <c r="F190" s="216"/>
      <c r="G190" s="81"/>
      <c r="H190" s="65"/>
      <c r="I190" s="65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65"/>
      <c r="U190" s="81"/>
      <c r="V190" s="65"/>
      <c r="W190" s="81"/>
    </row>
    <row r="191" spans="3:23" ht="12.75">
      <c r="C191" s="81"/>
      <c r="D191" s="81"/>
      <c r="E191" s="81"/>
      <c r="F191" s="216"/>
      <c r="G191" s="81"/>
      <c r="H191" s="65"/>
      <c r="I191" s="65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65"/>
      <c r="U191" s="81"/>
      <c r="V191" s="65"/>
      <c r="W191" s="81"/>
    </row>
    <row r="192" spans="3:23" ht="12.75">
      <c r="C192" s="81"/>
      <c r="D192" s="81"/>
      <c r="E192" s="81"/>
      <c r="F192" s="216"/>
      <c r="G192" s="81"/>
      <c r="H192" s="65"/>
      <c r="I192" s="65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65"/>
      <c r="U192" s="81"/>
      <c r="V192" s="65"/>
      <c r="W192" s="81"/>
    </row>
    <row r="193" spans="3:23" ht="12.75">
      <c r="C193" s="81"/>
      <c r="D193" s="81"/>
      <c r="E193" s="81"/>
      <c r="F193" s="216"/>
      <c r="G193" s="81"/>
      <c r="H193" s="65"/>
      <c r="I193" s="65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65"/>
      <c r="U193" s="81"/>
      <c r="V193" s="65"/>
      <c r="W193" s="81"/>
    </row>
    <row r="194" spans="3:23" ht="12.75">
      <c r="C194" s="81"/>
      <c r="D194" s="81"/>
      <c r="E194" s="81"/>
      <c r="F194" s="216"/>
      <c r="G194" s="81"/>
      <c r="H194" s="65"/>
      <c r="I194" s="65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65"/>
      <c r="U194" s="81"/>
      <c r="V194" s="65"/>
      <c r="W194" s="81"/>
    </row>
    <row r="195" spans="3:23" ht="12.75">
      <c r="C195" s="81"/>
      <c r="D195" s="81"/>
      <c r="E195" s="81"/>
      <c r="F195" s="216"/>
      <c r="G195" s="81"/>
      <c r="H195" s="65"/>
      <c r="I195" s="65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65"/>
      <c r="U195" s="81"/>
      <c r="V195" s="65"/>
      <c r="W195" s="81"/>
    </row>
    <row r="196" spans="3:23" ht="12.75">
      <c r="C196" s="81"/>
      <c r="D196" s="81"/>
      <c r="E196" s="81"/>
      <c r="F196" s="216"/>
      <c r="G196" s="81"/>
      <c r="H196" s="65"/>
      <c r="I196" s="65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65"/>
      <c r="U196" s="81"/>
      <c r="V196" s="65"/>
      <c r="W196" s="81"/>
    </row>
    <row r="197" spans="3:23" ht="12.75">
      <c r="C197" s="81"/>
      <c r="D197" s="81"/>
      <c r="E197" s="81"/>
      <c r="F197" s="216"/>
      <c r="G197" s="81"/>
      <c r="H197" s="65"/>
      <c r="I197" s="65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65"/>
      <c r="U197" s="81"/>
      <c r="V197" s="65"/>
      <c r="W197" s="81"/>
    </row>
    <row r="198" spans="3:23" ht="12.75">
      <c r="C198" s="81"/>
      <c r="D198" s="81"/>
      <c r="E198" s="81"/>
      <c r="F198" s="216"/>
      <c r="G198" s="81"/>
      <c r="H198" s="65"/>
      <c r="I198" s="65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65"/>
      <c r="U198" s="81"/>
      <c r="V198" s="65"/>
      <c r="W198" s="81"/>
    </row>
    <row r="199" spans="3:23" ht="12.75">
      <c r="C199" s="81"/>
      <c r="D199" s="81"/>
      <c r="E199" s="81"/>
      <c r="F199" s="216"/>
      <c r="G199" s="81"/>
      <c r="H199" s="65"/>
      <c r="I199" s="65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65"/>
      <c r="U199" s="81"/>
      <c r="V199" s="65"/>
      <c r="W199" s="81"/>
    </row>
    <row r="200" spans="3:23" ht="12.75">
      <c r="C200" s="81"/>
      <c r="D200" s="81"/>
      <c r="E200" s="81"/>
      <c r="F200" s="216"/>
      <c r="G200" s="81"/>
      <c r="H200" s="65"/>
      <c r="I200" s="65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65"/>
      <c r="U200" s="81"/>
      <c r="V200" s="65"/>
      <c r="W200" s="81"/>
    </row>
    <row r="201" spans="3:23" ht="12.75">
      <c r="C201" s="81"/>
      <c r="D201" s="81"/>
      <c r="E201" s="81"/>
      <c r="F201" s="216"/>
      <c r="G201" s="81"/>
      <c r="H201" s="65"/>
      <c r="I201" s="65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65"/>
      <c r="U201" s="81"/>
      <c r="V201" s="65"/>
      <c r="W201" s="81"/>
    </row>
    <row r="202" spans="3:23" ht="12.75">
      <c r="C202" s="81"/>
      <c r="D202" s="81"/>
      <c r="E202" s="81"/>
      <c r="F202" s="216"/>
      <c r="G202" s="81"/>
      <c r="H202" s="65"/>
      <c r="I202" s="65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65"/>
      <c r="U202" s="81"/>
      <c r="V202" s="65"/>
      <c r="W202" s="81"/>
    </row>
    <row r="203" spans="3:23" ht="12.75">
      <c r="C203" s="81"/>
      <c r="D203" s="81"/>
      <c r="E203" s="81"/>
      <c r="F203" s="216"/>
      <c r="G203" s="81"/>
      <c r="H203" s="65"/>
      <c r="I203" s="65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65"/>
      <c r="U203" s="81"/>
      <c r="V203" s="65"/>
      <c r="W203" s="81"/>
    </row>
    <row r="204" spans="3:23" ht="12.75">
      <c r="C204" s="81"/>
      <c r="D204" s="81"/>
      <c r="E204" s="81"/>
      <c r="F204" s="216"/>
      <c r="G204" s="81"/>
      <c r="H204" s="65"/>
      <c r="I204" s="65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65"/>
      <c r="U204" s="81"/>
      <c r="V204" s="65"/>
      <c r="W204" s="81"/>
    </row>
    <row r="205" spans="3:23" ht="12.75">
      <c r="C205" s="81"/>
      <c r="D205" s="81"/>
      <c r="E205" s="81"/>
      <c r="F205" s="216"/>
      <c r="G205" s="81"/>
      <c r="H205" s="65"/>
      <c r="I205" s="65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65"/>
      <c r="U205" s="81"/>
      <c r="V205" s="65"/>
      <c r="W205" s="81"/>
    </row>
    <row r="206" spans="3:23" ht="12.75">
      <c r="C206" s="81"/>
      <c r="D206" s="81"/>
      <c r="E206" s="81"/>
      <c r="F206" s="216"/>
      <c r="G206" s="81"/>
      <c r="H206" s="65"/>
      <c r="I206" s="65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65"/>
      <c r="U206" s="81"/>
      <c r="V206" s="65"/>
      <c r="W206" s="81"/>
    </row>
    <row r="207" spans="3:23" ht="12.75">
      <c r="C207" s="81"/>
      <c r="D207" s="81"/>
      <c r="E207" s="81"/>
      <c r="F207" s="216"/>
      <c r="G207" s="81"/>
      <c r="H207" s="65"/>
      <c r="I207" s="65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65"/>
      <c r="U207" s="81"/>
      <c r="V207" s="65"/>
      <c r="W207" s="81"/>
    </row>
    <row r="208" spans="3:23" ht="12.75">
      <c r="C208" s="81"/>
      <c r="D208" s="81"/>
      <c r="E208" s="81"/>
      <c r="F208" s="216"/>
      <c r="G208" s="81"/>
      <c r="H208" s="65"/>
      <c r="I208" s="65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65"/>
      <c r="U208" s="81"/>
      <c r="V208" s="65"/>
      <c r="W208" s="81"/>
    </row>
    <row r="209" spans="3:23" ht="12.75">
      <c r="C209" s="81"/>
      <c r="D209" s="81"/>
      <c r="E209" s="81"/>
      <c r="F209" s="216"/>
      <c r="G209" s="81"/>
      <c r="H209" s="65"/>
      <c r="I209" s="65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65"/>
      <c r="U209" s="81"/>
      <c r="V209" s="65"/>
      <c r="W209" s="81"/>
    </row>
    <row r="210" spans="3:23" ht="12.75">
      <c r="C210" s="81"/>
      <c r="D210" s="81"/>
      <c r="E210" s="81"/>
      <c r="F210" s="216"/>
      <c r="G210" s="81"/>
      <c r="H210" s="65"/>
      <c r="I210" s="65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65"/>
      <c r="U210" s="81"/>
      <c r="V210" s="65"/>
      <c r="W210" s="81"/>
    </row>
    <row r="211" spans="3:23" ht="12.75">
      <c r="C211" s="81"/>
      <c r="D211" s="81"/>
      <c r="E211" s="81"/>
      <c r="F211" s="216"/>
      <c r="G211" s="81"/>
      <c r="H211" s="65"/>
      <c r="I211" s="65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65"/>
      <c r="U211" s="81"/>
      <c r="V211" s="65"/>
      <c r="W211" s="81"/>
    </row>
    <row r="212" spans="3:23" ht="12.75">
      <c r="C212" s="81"/>
      <c r="D212" s="81"/>
      <c r="E212" s="81"/>
      <c r="F212" s="216"/>
      <c r="G212" s="81"/>
      <c r="H212" s="65"/>
      <c r="I212" s="65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65"/>
      <c r="U212" s="81"/>
      <c r="V212" s="65"/>
      <c r="W212" s="81"/>
    </row>
    <row r="213" spans="3:23" ht="12.75">
      <c r="C213" s="81"/>
      <c r="D213" s="81"/>
      <c r="E213" s="81"/>
      <c r="F213" s="216"/>
      <c r="G213" s="81"/>
      <c r="H213" s="65"/>
      <c r="I213" s="65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65"/>
      <c r="U213" s="81"/>
      <c r="V213" s="65"/>
      <c r="W213" s="81"/>
    </row>
    <row r="214" spans="3:23" ht="12.75">
      <c r="C214" s="81"/>
      <c r="D214" s="81"/>
      <c r="E214" s="81"/>
      <c r="F214" s="216"/>
      <c r="G214" s="81"/>
      <c r="H214" s="65"/>
      <c r="I214" s="65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65"/>
      <c r="U214" s="81"/>
      <c r="V214" s="65"/>
      <c r="W214" s="81"/>
    </row>
    <row r="215" spans="3:23" ht="12.75">
      <c r="C215" s="81"/>
      <c r="D215" s="81"/>
      <c r="E215" s="81"/>
      <c r="F215" s="216"/>
      <c r="G215" s="81"/>
      <c r="H215" s="65"/>
      <c r="I215" s="65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65"/>
      <c r="U215" s="81"/>
      <c r="V215" s="65"/>
      <c r="W215" s="81"/>
    </row>
    <row r="216" spans="3:23" ht="12.75">
      <c r="C216" s="81"/>
      <c r="D216" s="81"/>
      <c r="E216" s="81"/>
      <c r="F216" s="216"/>
      <c r="G216" s="81"/>
      <c r="H216" s="65"/>
      <c r="I216" s="65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65"/>
      <c r="U216" s="81"/>
      <c r="V216" s="65"/>
      <c r="W216" s="81"/>
    </row>
    <row r="217" spans="3:23" ht="12.75">
      <c r="C217" s="81"/>
      <c r="D217" s="81"/>
      <c r="E217" s="81"/>
      <c r="F217" s="216"/>
      <c r="G217" s="81"/>
      <c r="H217" s="65"/>
      <c r="I217" s="65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65"/>
      <c r="U217" s="81"/>
      <c r="V217" s="65"/>
      <c r="W217" s="81"/>
    </row>
    <row r="218" spans="3:23" ht="12.75">
      <c r="C218" s="81"/>
      <c r="D218" s="81"/>
      <c r="E218" s="81"/>
      <c r="F218" s="216"/>
      <c r="G218" s="81"/>
      <c r="H218" s="65"/>
      <c r="I218" s="65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65"/>
      <c r="U218" s="81"/>
      <c r="V218" s="65"/>
      <c r="W218" s="81"/>
    </row>
    <row r="219" spans="3:23" ht="12.75">
      <c r="C219" s="81"/>
      <c r="D219" s="81"/>
      <c r="E219" s="81"/>
      <c r="F219" s="216"/>
      <c r="G219" s="81"/>
      <c r="H219" s="65"/>
      <c r="I219" s="65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65"/>
      <c r="U219" s="81"/>
      <c r="V219" s="65"/>
      <c r="W219" s="81"/>
    </row>
    <row r="220" spans="3:23" ht="12.75">
      <c r="C220" s="81"/>
      <c r="D220" s="81"/>
      <c r="E220" s="81"/>
      <c r="F220" s="216"/>
      <c r="G220" s="81"/>
      <c r="H220" s="65"/>
      <c r="I220" s="65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65"/>
      <c r="U220" s="81"/>
      <c r="V220" s="65"/>
      <c r="W220" s="81"/>
    </row>
    <row r="221" spans="3:23" ht="12.75">
      <c r="C221" s="81"/>
      <c r="D221" s="81"/>
      <c r="E221" s="81"/>
      <c r="F221" s="216"/>
      <c r="G221" s="81"/>
      <c r="H221" s="65"/>
      <c r="I221" s="65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65"/>
      <c r="U221" s="81"/>
      <c r="V221" s="65"/>
      <c r="W221" s="81"/>
    </row>
    <row r="222" spans="3:23" ht="12.75">
      <c r="C222" s="81"/>
      <c r="D222" s="81"/>
      <c r="E222" s="81"/>
      <c r="F222" s="216"/>
      <c r="G222" s="81"/>
      <c r="H222" s="65"/>
      <c r="I222" s="65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65"/>
      <c r="U222" s="81"/>
      <c r="V222" s="65"/>
      <c r="W222" s="81"/>
    </row>
    <row r="223" spans="3:23" ht="12.75">
      <c r="C223" s="81"/>
      <c r="D223" s="81"/>
      <c r="E223" s="81"/>
      <c r="F223" s="216"/>
      <c r="G223" s="81"/>
      <c r="H223" s="65"/>
      <c r="I223" s="65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65"/>
      <c r="U223" s="81"/>
      <c r="V223" s="65"/>
      <c r="W223" s="81"/>
    </row>
    <row r="224" spans="3:23" ht="12.75">
      <c r="C224" s="81"/>
      <c r="D224" s="81"/>
      <c r="E224" s="81"/>
      <c r="F224" s="216"/>
      <c r="G224" s="81"/>
      <c r="H224" s="65"/>
      <c r="I224" s="65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65"/>
      <c r="U224" s="81"/>
      <c r="V224" s="65"/>
      <c r="W224" s="81"/>
    </row>
    <row r="225" spans="3:23" ht="12.75">
      <c r="C225" s="81"/>
      <c r="D225" s="81"/>
      <c r="E225" s="81"/>
      <c r="F225" s="216"/>
      <c r="G225" s="81"/>
      <c r="H225" s="65"/>
      <c r="I225" s="65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65"/>
      <c r="U225" s="81"/>
      <c r="V225" s="65"/>
      <c r="W225" s="81"/>
    </row>
    <row r="226" spans="3:23" ht="12.75">
      <c r="C226" s="81"/>
      <c r="D226" s="81"/>
      <c r="E226" s="81"/>
      <c r="F226" s="216"/>
      <c r="G226" s="81"/>
      <c r="H226" s="65"/>
      <c r="I226" s="65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65"/>
      <c r="U226" s="81"/>
      <c r="V226" s="65"/>
      <c r="W226" s="81"/>
    </row>
    <row r="227" spans="3:23" ht="12.75">
      <c r="C227" s="81"/>
      <c r="D227" s="81"/>
      <c r="E227" s="81"/>
      <c r="F227" s="216"/>
      <c r="G227" s="81"/>
      <c r="H227" s="65"/>
      <c r="I227" s="65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65"/>
      <c r="U227" s="81"/>
      <c r="V227" s="65"/>
      <c r="W227" s="81"/>
    </row>
    <row r="228" spans="3:23" ht="12.75">
      <c r="C228" s="81"/>
      <c r="D228" s="81"/>
      <c r="E228" s="81"/>
      <c r="F228" s="216"/>
      <c r="G228" s="81"/>
      <c r="H228" s="65"/>
      <c r="I228" s="65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65"/>
      <c r="U228" s="81"/>
      <c r="V228" s="65"/>
      <c r="W228" s="81"/>
    </row>
    <row r="229" spans="3:23" ht="12.75">
      <c r="C229" s="81"/>
      <c r="D229" s="81"/>
      <c r="E229" s="81"/>
      <c r="F229" s="216"/>
      <c r="G229" s="81"/>
      <c r="H229" s="65"/>
      <c r="I229" s="65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65"/>
      <c r="U229" s="81"/>
      <c r="V229" s="65"/>
      <c r="W229" s="81"/>
    </row>
    <row r="230" spans="3:23" ht="12.75">
      <c r="C230" s="81"/>
      <c r="D230" s="81"/>
      <c r="E230" s="81"/>
      <c r="F230" s="216"/>
      <c r="G230" s="81"/>
      <c r="H230" s="65"/>
      <c r="I230" s="65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65"/>
      <c r="U230" s="81"/>
      <c r="V230" s="65"/>
      <c r="W230" s="81"/>
    </row>
    <row r="231" spans="3:23" ht="12.75">
      <c r="C231" s="81"/>
      <c r="D231" s="81"/>
      <c r="E231" s="81"/>
      <c r="F231" s="216"/>
      <c r="G231" s="81"/>
      <c r="H231" s="65"/>
      <c r="I231" s="65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65"/>
      <c r="U231" s="81"/>
      <c r="V231" s="65"/>
      <c r="W231" s="81"/>
    </row>
    <row r="232" spans="3:23" ht="12.75">
      <c r="C232" s="81"/>
      <c r="D232" s="81"/>
      <c r="E232" s="81"/>
      <c r="F232" s="216"/>
      <c r="G232" s="81"/>
      <c r="H232" s="65"/>
      <c r="I232" s="65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65"/>
      <c r="U232" s="81"/>
      <c r="V232" s="65"/>
      <c r="W232" s="81"/>
    </row>
    <row r="233" spans="3:23" ht="12.75">
      <c r="C233" s="81"/>
      <c r="D233" s="81"/>
      <c r="E233" s="81"/>
      <c r="F233" s="216"/>
      <c r="G233" s="81"/>
      <c r="H233" s="65"/>
      <c r="I233" s="65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65"/>
      <c r="U233" s="81"/>
      <c r="V233" s="65"/>
      <c r="W233" s="81"/>
    </row>
    <row r="234" spans="3:23" ht="12.75">
      <c r="C234" s="81"/>
      <c r="D234" s="81"/>
      <c r="E234" s="81"/>
      <c r="F234" s="216"/>
      <c r="G234" s="81"/>
      <c r="H234" s="65"/>
      <c r="I234" s="65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65"/>
      <c r="U234" s="81"/>
      <c r="V234" s="65"/>
      <c r="W234" s="81"/>
    </row>
    <row r="235" spans="3:23" ht="12.75">
      <c r="C235" s="81"/>
      <c r="D235" s="81"/>
      <c r="E235" s="81"/>
      <c r="F235" s="216"/>
      <c r="G235" s="81"/>
      <c r="H235" s="65"/>
      <c r="I235" s="65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65"/>
      <c r="U235" s="81"/>
      <c r="V235" s="65"/>
      <c r="W235" s="81"/>
    </row>
    <row r="236" spans="3:23" ht="12.75">
      <c r="C236" s="81"/>
      <c r="D236" s="81"/>
      <c r="E236" s="81"/>
      <c r="F236" s="216"/>
      <c r="G236" s="81"/>
      <c r="H236" s="65"/>
      <c r="I236" s="65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65"/>
      <c r="U236" s="81"/>
      <c r="V236" s="65"/>
      <c r="W236" s="81"/>
    </row>
    <row r="237" spans="3:23" ht="12.75">
      <c r="C237" s="81"/>
      <c r="D237" s="81"/>
      <c r="E237" s="81"/>
      <c r="F237" s="216"/>
      <c r="G237" s="81"/>
      <c r="H237" s="65"/>
      <c r="I237" s="65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65"/>
      <c r="U237" s="81"/>
      <c r="V237" s="65"/>
      <c r="W237" s="81"/>
    </row>
    <row r="238" spans="3:23" ht="12.75">
      <c r="C238" s="81"/>
      <c r="D238" s="81"/>
      <c r="E238" s="81"/>
      <c r="F238" s="216"/>
      <c r="G238" s="81"/>
      <c r="H238" s="65"/>
      <c r="I238" s="65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65"/>
      <c r="U238" s="81"/>
      <c r="V238" s="65"/>
      <c r="W238" s="81"/>
    </row>
    <row r="239" spans="3:23" ht="12.75">
      <c r="C239" s="81"/>
      <c r="D239" s="81"/>
      <c r="E239" s="81"/>
      <c r="F239" s="216"/>
      <c r="G239" s="81"/>
      <c r="H239" s="65"/>
      <c r="I239" s="65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65"/>
      <c r="U239" s="81"/>
      <c r="V239" s="65"/>
      <c r="W239" s="81"/>
    </row>
    <row r="240" spans="3:23" ht="12.75">
      <c r="C240" s="81"/>
      <c r="D240" s="81"/>
      <c r="E240" s="81"/>
      <c r="F240" s="216"/>
      <c r="G240" s="81"/>
      <c r="H240" s="65"/>
      <c r="I240" s="65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65"/>
      <c r="U240" s="81"/>
      <c r="V240" s="65"/>
      <c r="W240" s="81"/>
    </row>
    <row r="241" spans="3:23" ht="12.75">
      <c r="C241" s="81"/>
      <c r="D241" s="81"/>
      <c r="E241" s="81"/>
      <c r="F241" s="216"/>
      <c r="G241" s="81"/>
      <c r="H241" s="65"/>
      <c r="I241" s="65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65"/>
      <c r="U241" s="81"/>
      <c r="V241" s="65"/>
      <c r="W241" s="81"/>
    </row>
    <row r="242" spans="3:23" ht="12.75">
      <c r="C242" s="81"/>
      <c r="D242" s="81"/>
      <c r="E242" s="81"/>
      <c r="F242" s="216"/>
      <c r="G242" s="81"/>
      <c r="H242" s="65"/>
      <c r="I242" s="65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65"/>
      <c r="U242" s="81"/>
      <c r="V242" s="65"/>
      <c r="W242" s="81"/>
    </row>
    <row r="243" spans="3:23" ht="12.75">
      <c r="C243" s="81"/>
      <c r="D243" s="81"/>
      <c r="E243" s="81"/>
      <c r="F243" s="216"/>
      <c r="G243" s="81"/>
      <c r="H243" s="65"/>
      <c r="I243" s="65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65"/>
      <c r="U243" s="81"/>
      <c r="V243" s="65"/>
      <c r="W243" s="81"/>
    </row>
    <row r="244" spans="3:23" ht="12.75">
      <c r="C244" s="81"/>
      <c r="D244" s="81"/>
      <c r="E244" s="81"/>
      <c r="F244" s="216"/>
      <c r="G244" s="81"/>
      <c r="H244" s="65"/>
      <c r="I244" s="65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65"/>
      <c r="U244" s="81"/>
      <c r="V244" s="65"/>
      <c r="W244" s="81"/>
    </row>
    <row r="245" spans="3:23" ht="12.75">
      <c r="C245" s="81"/>
      <c r="D245" s="81"/>
      <c r="E245" s="81"/>
      <c r="F245" s="216"/>
      <c r="G245" s="81"/>
      <c r="H245" s="65"/>
      <c r="I245" s="65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65"/>
      <c r="U245" s="81"/>
      <c r="V245" s="65"/>
      <c r="W245" s="81"/>
    </row>
    <row r="246" spans="3:23" ht="12.75">
      <c r="C246" s="81"/>
      <c r="D246" s="81"/>
      <c r="E246" s="81"/>
      <c r="F246" s="216"/>
      <c r="G246" s="81"/>
      <c r="H246" s="65"/>
      <c r="I246" s="65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65"/>
      <c r="U246" s="81"/>
      <c r="V246" s="65"/>
      <c r="W246" s="81"/>
    </row>
    <row r="247" spans="3:23" ht="12.75">
      <c r="C247" s="81"/>
      <c r="D247" s="81"/>
      <c r="E247" s="81"/>
      <c r="F247" s="216"/>
      <c r="G247" s="81"/>
      <c r="H247" s="65"/>
      <c r="I247" s="65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65"/>
      <c r="U247" s="81"/>
      <c r="V247" s="65"/>
      <c r="W247" s="81"/>
    </row>
    <row r="248" spans="3:23" ht="12.75">
      <c r="C248" s="81"/>
      <c r="D248" s="81"/>
      <c r="E248" s="81"/>
      <c r="F248" s="216"/>
      <c r="G248" s="81"/>
      <c r="H248" s="65"/>
      <c r="I248" s="65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65"/>
      <c r="U248" s="81"/>
      <c r="V248" s="65"/>
      <c r="W248" s="81"/>
    </row>
    <row r="249" spans="3:23" ht="12.75">
      <c r="C249" s="81"/>
      <c r="D249" s="81"/>
      <c r="E249" s="81"/>
      <c r="F249" s="216"/>
      <c r="G249" s="81"/>
      <c r="H249" s="65"/>
      <c r="I249" s="65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65"/>
      <c r="U249" s="81"/>
      <c r="V249" s="65"/>
      <c r="W249" s="81"/>
    </row>
    <row r="250" spans="3:23" ht="12.75">
      <c r="C250" s="81"/>
      <c r="D250" s="81"/>
      <c r="E250" s="81"/>
      <c r="F250" s="216"/>
      <c r="G250" s="81"/>
      <c r="H250" s="65"/>
      <c r="I250" s="65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65"/>
      <c r="U250" s="81"/>
      <c r="V250" s="65"/>
      <c r="W250" s="81"/>
    </row>
    <row r="251" spans="3:23" ht="12.75">
      <c r="C251" s="81"/>
      <c r="D251" s="81"/>
      <c r="E251" s="81"/>
      <c r="F251" s="216"/>
      <c r="G251" s="81"/>
      <c r="H251" s="65"/>
      <c r="I251" s="65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65"/>
      <c r="U251" s="81"/>
      <c r="V251" s="65"/>
      <c r="W251" s="81"/>
    </row>
    <row r="252" spans="3:23" ht="12.75">
      <c r="C252" s="81"/>
      <c r="D252" s="81"/>
      <c r="E252" s="81"/>
      <c r="F252" s="216"/>
      <c r="G252" s="81"/>
      <c r="H252" s="65"/>
      <c r="I252" s="65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65"/>
      <c r="U252" s="81"/>
      <c r="V252" s="65"/>
      <c r="W252" s="81"/>
    </row>
    <row r="253" spans="3:23" ht="12.75">
      <c r="C253" s="81"/>
      <c r="D253" s="81"/>
      <c r="E253" s="81"/>
      <c r="F253" s="216"/>
      <c r="G253" s="81"/>
      <c r="H253" s="65"/>
      <c r="I253" s="65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65"/>
      <c r="U253" s="81"/>
      <c r="V253" s="65"/>
      <c r="W253" s="81"/>
    </row>
    <row r="254" spans="3:23" ht="12.75">
      <c r="C254" s="81"/>
      <c r="D254" s="81"/>
      <c r="E254" s="81"/>
      <c r="F254" s="216"/>
      <c r="G254" s="81"/>
      <c r="H254" s="65"/>
      <c r="I254" s="65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65"/>
      <c r="U254" s="81"/>
      <c r="V254" s="65"/>
      <c r="W254" s="81"/>
    </row>
    <row r="255" spans="3:23" ht="12.75">
      <c r="C255" s="81"/>
      <c r="D255" s="81"/>
      <c r="E255" s="81"/>
      <c r="F255" s="216"/>
      <c r="G255" s="81"/>
      <c r="H255" s="65"/>
      <c r="I255" s="65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65"/>
      <c r="U255" s="81"/>
      <c r="V255" s="65"/>
      <c r="W255" s="81"/>
    </row>
    <row r="256" spans="3:23" ht="12.75">
      <c r="C256" s="81"/>
      <c r="D256" s="81"/>
      <c r="E256" s="81"/>
      <c r="F256" s="216"/>
      <c r="G256" s="81"/>
      <c r="H256" s="65"/>
      <c r="I256" s="65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65"/>
      <c r="U256" s="81"/>
      <c r="V256" s="65"/>
      <c r="W256" s="81"/>
    </row>
    <row r="257" spans="3:23" ht="12.75">
      <c r="C257" s="81"/>
      <c r="D257" s="81"/>
      <c r="E257" s="81"/>
      <c r="F257" s="216"/>
      <c r="G257" s="81"/>
      <c r="H257" s="65"/>
      <c r="I257" s="65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65"/>
      <c r="U257" s="81"/>
      <c r="V257" s="65"/>
      <c r="W257" s="81"/>
    </row>
    <row r="258" spans="3:23" ht="12.75">
      <c r="C258" s="81"/>
      <c r="D258" s="81"/>
      <c r="E258" s="81"/>
      <c r="F258" s="216"/>
      <c r="G258" s="81"/>
      <c r="H258" s="65"/>
      <c r="I258" s="65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65"/>
      <c r="U258" s="81"/>
      <c r="V258" s="65"/>
      <c r="W258" s="81"/>
    </row>
    <row r="259" spans="3:23" ht="12.75">
      <c r="C259" s="81"/>
      <c r="D259" s="81"/>
      <c r="E259" s="81"/>
      <c r="F259" s="216"/>
      <c r="G259" s="81"/>
      <c r="H259" s="65"/>
      <c r="I259" s="65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65"/>
      <c r="U259" s="81"/>
      <c r="V259" s="65"/>
      <c r="W259" s="81"/>
    </row>
    <row r="260" spans="3:23" ht="12.75">
      <c r="C260" s="81"/>
      <c r="D260" s="81"/>
      <c r="E260" s="81"/>
      <c r="F260" s="216"/>
      <c r="G260" s="81"/>
      <c r="H260" s="65"/>
      <c r="I260" s="65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65"/>
      <c r="U260" s="81"/>
      <c r="V260" s="65"/>
      <c r="W260" s="81"/>
    </row>
    <row r="261" spans="3:23" ht="12.75">
      <c r="C261" s="81"/>
      <c r="D261" s="81"/>
      <c r="E261" s="81"/>
      <c r="F261" s="216"/>
      <c r="G261" s="81"/>
      <c r="H261" s="65"/>
      <c r="I261" s="65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65"/>
      <c r="U261" s="81"/>
      <c r="V261" s="65"/>
      <c r="W261" s="81"/>
    </row>
    <row r="262" spans="3:23" ht="12.75">
      <c r="C262" s="81"/>
      <c r="D262" s="81"/>
      <c r="E262" s="81"/>
      <c r="F262" s="216"/>
      <c r="G262" s="81"/>
      <c r="H262" s="65"/>
      <c r="I262" s="65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65"/>
      <c r="U262" s="81"/>
      <c r="V262" s="65"/>
      <c r="W262" s="81"/>
    </row>
    <row r="263" spans="3:23" ht="12.75">
      <c r="C263" s="81"/>
      <c r="D263" s="81"/>
      <c r="E263" s="81"/>
      <c r="F263" s="216"/>
      <c r="G263" s="81"/>
      <c r="H263" s="65"/>
      <c r="I263" s="65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65"/>
      <c r="U263" s="81"/>
      <c r="V263" s="65"/>
      <c r="W263" s="81"/>
    </row>
    <row r="264" spans="3:23" ht="12.75">
      <c r="C264" s="81"/>
      <c r="D264" s="81"/>
      <c r="E264" s="81"/>
      <c r="F264" s="216"/>
      <c r="G264" s="81"/>
      <c r="H264" s="65"/>
      <c r="I264" s="65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65"/>
      <c r="U264" s="81"/>
      <c r="V264" s="65"/>
      <c r="W264" s="81"/>
    </row>
    <row r="265" spans="3:23" ht="12.75">
      <c r="C265" s="81"/>
      <c r="D265" s="81"/>
      <c r="E265" s="81"/>
      <c r="F265" s="216"/>
      <c r="G265" s="81"/>
      <c r="H265" s="65"/>
      <c r="I265" s="65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65"/>
      <c r="U265" s="81"/>
      <c r="V265" s="65"/>
      <c r="W265" s="81"/>
    </row>
    <row r="266" spans="3:23" ht="12.75">
      <c r="C266" s="81"/>
      <c r="D266" s="81"/>
      <c r="E266" s="81"/>
      <c r="F266" s="216"/>
      <c r="G266" s="81"/>
      <c r="H266" s="65"/>
      <c r="I266" s="65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65"/>
      <c r="U266" s="81"/>
      <c r="V266" s="65"/>
      <c r="W266" s="81"/>
    </row>
    <row r="267" spans="3:23" ht="12.75">
      <c r="C267" s="81"/>
      <c r="D267" s="81"/>
      <c r="E267" s="81"/>
      <c r="F267" s="216"/>
      <c r="G267" s="81"/>
      <c r="H267" s="65"/>
      <c r="I267" s="65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65"/>
      <c r="U267" s="81"/>
      <c r="V267" s="65"/>
      <c r="W267" s="81"/>
    </row>
    <row r="268" spans="3:23" ht="12.75">
      <c r="C268" s="81"/>
      <c r="D268" s="81"/>
      <c r="E268" s="81"/>
      <c r="F268" s="216"/>
      <c r="G268" s="81"/>
      <c r="H268" s="65"/>
      <c r="I268" s="65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65"/>
      <c r="U268" s="81"/>
      <c r="V268" s="65"/>
      <c r="W268" s="81"/>
    </row>
    <row r="269" spans="3:23" ht="12.75">
      <c r="C269" s="81"/>
      <c r="D269" s="81"/>
      <c r="E269" s="81"/>
      <c r="F269" s="216"/>
      <c r="G269" s="81"/>
      <c r="H269" s="65"/>
      <c r="I269" s="65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65"/>
      <c r="U269" s="81"/>
      <c r="V269" s="65"/>
      <c r="W269" s="81"/>
    </row>
    <row r="270" spans="3:23" ht="12.75">
      <c r="C270" s="81"/>
      <c r="D270" s="81"/>
      <c r="E270" s="81"/>
      <c r="F270" s="216"/>
      <c r="G270" s="81"/>
      <c r="H270" s="65"/>
      <c r="I270" s="65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65"/>
      <c r="U270" s="81"/>
      <c r="V270" s="65"/>
      <c r="W270" s="81"/>
    </row>
    <row r="271" spans="3:23" ht="12.75">
      <c r="C271" s="81"/>
      <c r="D271" s="81"/>
      <c r="E271" s="81"/>
      <c r="F271" s="216"/>
      <c r="G271" s="81"/>
      <c r="H271" s="65"/>
      <c r="I271" s="65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65"/>
      <c r="U271" s="81"/>
      <c r="V271" s="65"/>
      <c r="W271" s="81"/>
    </row>
    <row r="272" spans="3:23" ht="12.75">
      <c r="C272" s="81"/>
      <c r="D272" s="81"/>
      <c r="E272" s="81"/>
      <c r="F272" s="216"/>
      <c r="G272" s="81"/>
      <c r="H272" s="65"/>
      <c r="I272" s="65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65"/>
      <c r="U272" s="81"/>
      <c r="V272" s="65"/>
      <c r="W272" s="81"/>
    </row>
    <row r="273" spans="3:23" ht="12.75">
      <c r="C273" s="81"/>
      <c r="D273" s="81"/>
      <c r="E273" s="81"/>
      <c r="F273" s="216"/>
      <c r="G273" s="81"/>
      <c r="H273" s="65"/>
      <c r="I273" s="65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65"/>
      <c r="U273" s="81"/>
      <c r="V273" s="65"/>
      <c r="W273" s="81"/>
    </row>
    <row r="274" spans="3:23" ht="12.75">
      <c r="C274" s="81"/>
      <c r="D274" s="81"/>
      <c r="E274" s="81"/>
      <c r="F274" s="216"/>
      <c r="G274" s="81"/>
      <c r="H274" s="65"/>
      <c r="I274" s="65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65"/>
      <c r="U274" s="81"/>
      <c r="V274" s="65"/>
      <c r="W274" s="81"/>
    </row>
    <row r="275" spans="3:23" ht="12.75">
      <c r="C275" s="81"/>
      <c r="D275" s="81"/>
      <c r="E275" s="81"/>
      <c r="F275" s="216"/>
      <c r="G275" s="81"/>
      <c r="H275" s="65"/>
      <c r="I275" s="65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65"/>
      <c r="U275" s="81"/>
      <c r="V275" s="65"/>
      <c r="W275" s="81"/>
    </row>
    <row r="276" spans="3:23" ht="12.75">
      <c r="C276" s="81"/>
      <c r="D276" s="81"/>
      <c r="E276" s="81"/>
      <c r="F276" s="216"/>
      <c r="G276" s="81"/>
      <c r="H276" s="65"/>
      <c r="I276" s="65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65"/>
      <c r="U276" s="81"/>
      <c r="V276" s="65"/>
      <c r="W276" s="81"/>
    </row>
    <row r="277" spans="3:23" ht="12.75">
      <c r="C277" s="81"/>
      <c r="D277" s="81"/>
      <c r="E277" s="81"/>
      <c r="F277" s="216"/>
      <c r="G277" s="81"/>
      <c r="H277" s="65"/>
      <c r="I277" s="65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65"/>
      <c r="U277" s="81"/>
      <c r="V277" s="65"/>
      <c r="W277" s="81"/>
    </row>
    <row r="278" spans="3:23" ht="12.75">
      <c r="C278" s="81"/>
      <c r="D278" s="81"/>
      <c r="E278" s="81"/>
      <c r="F278" s="216"/>
      <c r="G278" s="81"/>
      <c r="H278" s="65"/>
      <c r="I278" s="65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65"/>
      <c r="U278" s="81"/>
      <c r="V278" s="65"/>
      <c r="W278" s="81"/>
    </row>
    <row r="279" spans="3:23" ht="12.75">
      <c r="C279" s="81"/>
      <c r="D279" s="81"/>
      <c r="E279" s="81"/>
      <c r="F279" s="216"/>
      <c r="G279" s="81"/>
      <c r="H279" s="65"/>
      <c r="I279" s="65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65"/>
      <c r="U279" s="81"/>
      <c r="V279" s="65"/>
      <c r="W279" s="81"/>
    </row>
    <row r="280" spans="3:23" ht="12.75">
      <c r="C280" s="81"/>
      <c r="D280" s="81"/>
      <c r="E280" s="81"/>
      <c r="F280" s="216"/>
      <c r="G280" s="81"/>
      <c r="H280" s="65"/>
      <c r="I280" s="65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65"/>
      <c r="U280" s="81"/>
      <c r="V280" s="65"/>
      <c r="W280" s="81"/>
    </row>
    <row r="281" spans="3:23" ht="12.75">
      <c r="C281" s="81"/>
      <c r="D281" s="81"/>
      <c r="E281" s="81"/>
      <c r="F281" s="216"/>
      <c r="G281" s="81"/>
      <c r="H281" s="65"/>
      <c r="I281" s="65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65"/>
      <c r="U281" s="81"/>
      <c r="V281" s="65"/>
      <c r="W281" s="81"/>
    </row>
    <row r="282" spans="3:23" ht="12.75">
      <c r="C282" s="81"/>
      <c r="D282" s="81"/>
      <c r="E282" s="81"/>
      <c r="F282" s="216"/>
      <c r="G282" s="81"/>
      <c r="H282" s="65"/>
      <c r="I282" s="65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65"/>
      <c r="U282" s="81"/>
      <c r="V282" s="65"/>
      <c r="W282" s="81"/>
    </row>
    <row r="283" spans="3:23" ht="12.75">
      <c r="C283" s="81"/>
      <c r="D283" s="81"/>
      <c r="E283" s="81"/>
      <c r="F283" s="216"/>
      <c r="G283" s="81"/>
      <c r="H283" s="65"/>
      <c r="I283" s="65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65"/>
      <c r="U283" s="81"/>
      <c r="V283" s="65"/>
      <c r="W283" s="81"/>
    </row>
    <row r="284" spans="3:23" ht="12.75">
      <c r="C284" s="81"/>
      <c r="D284" s="81"/>
      <c r="E284" s="81"/>
      <c r="F284" s="216"/>
      <c r="G284" s="81"/>
      <c r="H284" s="65"/>
      <c r="I284" s="65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65"/>
      <c r="U284" s="81"/>
      <c r="V284" s="65"/>
      <c r="W284" s="81"/>
    </row>
    <row r="285" spans="3:23" ht="12.75">
      <c r="C285" s="81"/>
      <c r="D285" s="81"/>
      <c r="E285" s="81"/>
      <c r="F285" s="216"/>
      <c r="G285" s="81"/>
      <c r="H285" s="65"/>
      <c r="I285" s="65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65"/>
      <c r="U285" s="81"/>
      <c r="V285" s="65"/>
      <c r="W285" s="81"/>
    </row>
    <row r="286" spans="3:23" ht="12.75">
      <c r="C286" s="81"/>
      <c r="D286" s="81"/>
      <c r="E286" s="81"/>
      <c r="F286" s="216"/>
      <c r="G286" s="81"/>
      <c r="H286" s="65"/>
      <c r="I286" s="65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65"/>
      <c r="U286" s="81"/>
      <c r="V286" s="65"/>
      <c r="W286" s="81"/>
    </row>
    <row r="287" spans="3:23" ht="12.75">
      <c r="C287" s="81"/>
      <c r="D287" s="81"/>
      <c r="E287" s="81"/>
      <c r="F287" s="216"/>
      <c r="G287" s="81"/>
      <c r="H287" s="65"/>
      <c r="I287" s="65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65"/>
      <c r="U287" s="81"/>
      <c r="V287" s="65"/>
      <c r="W287" s="81"/>
    </row>
    <row r="288" spans="3:23" ht="12.75">
      <c r="C288" s="81"/>
      <c r="D288" s="81"/>
      <c r="E288" s="81"/>
      <c r="F288" s="216"/>
      <c r="G288" s="81"/>
      <c r="H288" s="65"/>
      <c r="I288" s="65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65"/>
      <c r="U288" s="81"/>
      <c r="V288" s="65"/>
      <c r="W288" s="81"/>
    </row>
    <row r="289" spans="3:23" ht="12.75">
      <c r="C289" s="81"/>
      <c r="D289" s="81"/>
      <c r="E289" s="81"/>
      <c r="F289" s="216"/>
      <c r="G289" s="81"/>
      <c r="H289" s="65"/>
      <c r="I289" s="65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65"/>
      <c r="U289" s="81"/>
      <c r="V289" s="65"/>
      <c r="W289" s="81"/>
    </row>
    <row r="290" spans="3:23" ht="12.75">
      <c r="C290" s="81"/>
      <c r="D290" s="81"/>
      <c r="E290" s="81"/>
      <c r="F290" s="216"/>
      <c r="G290" s="81"/>
      <c r="H290" s="65"/>
      <c r="I290" s="65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65"/>
      <c r="U290" s="81"/>
      <c r="V290" s="65"/>
      <c r="W290" s="81"/>
    </row>
    <row r="291" spans="3:23" ht="12.75">
      <c r="C291" s="81"/>
      <c r="D291" s="81"/>
      <c r="E291" s="81"/>
      <c r="F291" s="216"/>
      <c r="G291" s="81"/>
      <c r="H291" s="65"/>
      <c r="I291" s="65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65"/>
      <c r="U291" s="81"/>
      <c r="V291" s="65"/>
      <c r="W291" s="81"/>
    </row>
    <row r="292" spans="3:23" ht="12.75">
      <c r="C292" s="81"/>
      <c r="D292" s="81"/>
      <c r="E292" s="81"/>
      <c r="F292" s="216"/>
      <c r="G292" s="81"/>
      <c r="H292" s="65"/>
      <c r="I292" s="65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65"/>
      <c r="U292" s="81"/>
      <c r="V292" s="65"/>
      <c r="W292" s="81"/>
    </row>
    <row r="293" spans="3:23" ht="12.75">
      <c r="C293" s="81"/>
      <c r="D293" s="81"/>
      <c r="E293" s="81"/>
      <c r="F293" s="216"/>
      <c r="G293" s="81"/>
      <c r="H293" s="65"/>
      <c r="I293" s="65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65"/>
      <c r="U293" s="81"/>
      <c r="V293" s="65"/>
      <c r="W293" s="81"/>
    </row>
    <row r="294" spans="3:23" ht="12.75">
      <c r="C294" s="81"/>
      <c r="D294" s="81"/>
      <c r="E294" s="81"/>
      <c r="F294" s="216"/>
      <c r="G294" s="81"/>
      <c r="H294" s="65"/>
      <c r="I294" s="65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65"/>
      <c r="U294" s="81"/>
      <c r="V294" s="65"/>
      <c r="W294" s="81"/>
    </row>
    <row r="295" spans="3:23" ht="12.75">
      <c r="C295" s="81"/>
      <c r="D295" s="81"/>
      <c r="E295" s="81"/>
      <c r="F295" s="216"/>
      <c r="G295" s="81"/>
      <c r="H295" s="65"/>
      <c r="I295" s="65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65"/>
      <c r="U295" s="81"/>
      <c r="V295" s="65"/>
      <c r="W295" s="81"/>
    </row>
    <row r="296" spans="3:23" ht="12.75">
      <c r="C296" s="81"/>
      <c r="D296" s="81"/>
      <c r="E296" s="81"/>
      <c r="F296" s="216"/>
      <c r="G296" s="81"/>
      <c r="H296" s="65"/>
      <c r="I296" s="65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65"/>
      <c r="U296" s="81"/>
      <c r="V296" s="65"/>
      <c r="W296" s="81"/>
    </row>
    <row r="297" spans="3:23" ht="12.75">
      <c r="C297" s="81"/>
      <c r="D297" s="81"/>
      <c r="E297" s="81"/>
      <c r="F297" s="216"/>
      <c r="G297" s="81"/>
      <c r="H297" s="65"/>
      <c r="I297" s="65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65"/>
      <c r="U297" s="81"/>
      <c r="V297" s="65"/>
      <c r="W297" s="81"/>
    </row>
    <row r="298" spans="3:23" ht="12.75">
      <c r="C298" s="81"/>
      <c r="D298" s="81"/>
      <c r="E298" s="81"/>
      <c r="F298" s="216"/>
      <c r="G298" s="81"/>
      <c r="H298" s="65"/>
      <c r="I298" s="65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65"/>
      <c r="U298" s="81"/>
      <c r="V298" s="65"/>
      <c r="W298" s="81"/>
    </row>
    <row r="299" spans="3:23" ht="12.75">
      <c r="C299" s="81"/>
      <c r="D299" s="81"/>
      <c r="E299" s="81"/>
      <c r="F299" s="216"/>
      <c r="G299" s="81"/>
      <c r="H299" s="65"/>
      <c r="I299" s="65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65"/>
      <c r="U299" s="81"/>
      <c r="V299" s="65"/>
      <c r="W299" s="81"/>
    </row>
    <row r="300" spans="3:23" ht="12.75">
      <c r="C300" s="81"/>
      <c r="D300" s="81"/>
      <c r="E300" s="81"/>
      <c r="F300" s="216"/>
      <c r="G300" s="81"/>
      <c r="H300" s="65"/>
      <c r="I300" s="65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65"/>
      <c r="U300" s="81"/>
      <c r="V300" s="65"/>
      <c r="W300" s="81"/>
    </row>
    <row r="301" spans="3:23" ht="12.75">
      <c r="C301" s="81"/>
      <c r="D301" s="81"/>
      <c r="E301" s="81"/>
      <c r="F301" s="216"/>
      <c r="G301" s="81"/>
      <c r="H301" s="65"/>
      <c r="I301" s="65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65"/>
      <c r="U301" s="81"/>
      <c r="V301" s="65"/>
      <c r="W301" s="81"/>
    </row>
    <row r="302" spans="3:23" ht="12.75">
      <c r="C302" s="81"/>
      <c r="D302" s="81"/>
      <c r="E302" s="81"/>
      <c r="F302" s="216"/>
      <c r="G302" s="81"/>
      <c r="H302" s="65"/>
      <c r="I302" s="65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65"/>
      <c r="U302" s="81"/>
      <c r="V302" s="65"/>
      <c r="W302" s="81"/>
    </row>
    <row r="303" spans="3:23" ht="12.75">
      <c r="C303" s="81"/>
      <c r="D303" s="81"/>
      <c r="E303" s="81"/>
      <c r="F303" s="216"/>
      <c r="G303" s="81"/>
      <c r="H303" s="65"/>
      <c r="I303" s="65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65"/>
      <c r="U303" s="81"/>
      <c r="V303" s="65"/>
      <c r="W303" s="81"/>
    </row>
    <row r="304" spans="3:23" ht="12.75">
      <c r="C304" s="81"/>
      <c r="D304" s="81"/>
      <c r="E304" s="81"/>
      <c r="F304" s="216"/>
      <c r="G304" s="81"/>
      <c r="H304" s="65"/>
      <c r="I304" s="65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65"/>
      <c r="U304" s="81"/>
      <c r="V304" s="65"/>
      <c r="W304" s="81"/>
    </row>
    <row r="305" spans="3:23" ht="12.75">
      <c r="C305" s="81"/>
      <c r="D305" s="81"/>
      <c r="E305" s="81"/>
      <c r="F305" s="216"/>
      <c r="G305" s="81"/>
      <c r="H305" s="65"/>
      <c r="I305" s="65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65"/>
      <c r="U305" s="81"/>
      <c r="V305" s="65"/>
      <c r="W305" s="81"/>
    </row>
    <row r="306" spans="3:23" ht="12.75">
      <c r="C306" s="81"/>
      <c r="D306" s="81"/>
      <c r="E306" s="81"/>
      <c r="F306" s="216"/>
      <c r="G306" s="81"/>
      <c r="H306" s="65"/>
      <c r="I306" s="65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65"/>
      <c r="U306" s="81"/>
      <c r="V306" s="65"/>
      <c r="W306" s="81"/>
    </row>
    <row r="307" spans="3:23" ht="12.75">
      <c r="C307" s="81"/>
      <c r="D307" s="81"/>
      <c r="E307" s="81"/>
      <c r="F307" s="216"/>
      <c r="G307" s="81"/>
      <c r="H307" s="65"/>
      <c r="I307" s="65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65"/>
      <c r="U307" s="81"/>
      <c r="V307" s="65"/>
      <c r="W307" s="81"/>
    </row>
    <row r="308" spans="3:23" ht="12.75">
      <c r="C308" s="81"/>
      <c r="D308" s="81"/>
      <c r="E308" s="81"/>
      <c r="F308" s="216"/>
      <c r="G308" s="81"/>
      <c r="H308" s="65"/>
      <c r="I308" s="65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65"/>
      <c r="U308" s="81"/>
      <c r="V308" s="65"/>
      <c r="W308" s="81"/>
    </row>
    <row r="309" spans="3:23" ht="12.75">
      <c r="C309" s="81"/>
      <c r="D309" s="81"/>
      <c r="E309" s="81"/>
      <c r="F309" s="216"/>
      <c r="G309" s="81"/>
      <c r="H309" s="65"/>
      <c r="I309" s="65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65"/>
      <c r="U309" s="81"/>
      <c r="V309" s="65"/>
      <c r="W309" s="81"/>
    </row>
    <row r="310" spans="3:23" ht="12.75">
      <c r="C310" s="81"/>
      <c r="D310" s="81"/>
      <c r="E310" s="81"/>
      <c r="F310" s="216"/>
      <c r="G310" s="81"/>
      <c r="H310" s="65"/>
      <c r="I310" s="65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65"/>
      <c r="U310" s="81"/>
      <c r="V310" s="65"/>
      <c r="W310" s="81"/>
    </row>
    <row r="311" spans="3:23" ht="12.75">
      <c r="C311" s="81"/>
      <c r="D311" s="81"/>
      <c r="E311" s="81"/>
      <c r="F311" s="216"/>
      <c r="G311" s="81"/>
      <c r="H311" s="65"/>
      <c r="I311" s="65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65"/>
      <c r="U311" s="81"/>
      <c r="V311" s="65"/>
      <c r="W311" s="81"/>
    </row>
    <row r="312" spans="3:23" ht="12.75">
      <c r="C312" s="81"/>
      <c r="D312" s="81"/>
      <c r="E312" s="81"/>
      <c r="F312" s="216"/>
      <c r="G312" s="81"/>
      <c r="H312" s="65"/>
      <c r="I312" s="65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65"/>
      <c r="U312" s="81"/>
      <c r="V312" s="65"/>
      <c r="W312" s="81"/>
    </row>
    <row r="313" spans="3:23" ht="12.75">
      <c r="C313" s="81"/>
      <c r="D313" s="81"/>
      <c r="E313" s="81"/>
      <c r="F313" s="216"/>
      <c r="G313" s="81"/>
      <c r="H313" s="65"/>
      <c r="I313" s="65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65"/>
      <c r="U313" s="81"/>
      <c r="V313" s="65"/>
      <c r="W313" s="81"/>
    </row>
    <row r="314" spans="3:23" ht="12.75">
      <c r="C314" s="81"/>
      <c r="D314" s="81"/>
      <c r="E314" s="81"/>
      <c r="F314" s="216"/>
      <c r="G314" s="81"/>
      <c r="H314" s="65"/>
      <c r="I314" s="65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65"/>
      <c r="U314" s="81"/>
      <c r="V314" s="65"/>
      <c r="W314" s="81"/>
    </row>
    <row r="315" spans="3:23" ht="12.75">
      <c r="C315" s="81"/>
      <c r="D315" s="81"/>
      <c r="E315" s="81"/>
      <c r="F315" s="216"/>
      <c r="G315" s="81"/>
      <c r="H315" s="65"/>
      <c r="I315" s="65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65"/>
      <c r="U315" s="81"/>
      <c r="V315" s="65"/>
      <c r="W315" s="81"/>
    </row>
    <row r="316" spans="3:23" ht="12.75">
      <c r="C316" s="81"/>
      <c r="D316" s="81"/>
      <c r="E316" s="81"/>
      <c r="F316" s="216"/>
      <c r="G316" s="81"/>
      <c r="H316" s="65"/>
      <c r="I316" s="65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65"/>
      <c r="U316" s="81"/>
      <c r="V316" s="65"/>
      <c r="W316" s="81"/>
    </row>
    <row r="317" spans="3:23" ht="12.75">
      <c r="C317" s="81"/>
      <c r="D317" s="81"/>
      <c r="E317" s="81"/>
      <c r="F317" s="216"/>
      <c r="G317" s="81"/>
      <c r="H317" s="65"/>
      <c r="I317" s="65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65"/>
      <c r="U317" s="81"/>
      <c r="V317" s="65"/>
      <c r="W317" s="81"/>
    </row>
    <row r="318" spans="3:23" ht="12.75">
      <c r="C318" s="81"/>
      <c r="D318" s="81"/>
      <c r="E318" s="81"/>
      <c r="F318" s="216"/>
      <c r="G318" s="81"/>
      <c r="H318" s="65"/>
      <c r="I318" s="65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65"/>
      <c r="U318" s="81"/>
      <c r="V318" s="65"/>
      <c r="W318" s="81"/>
    </row>
    <row r="319" spans="3:23" ht="12.75">
      <c r="C319" s="81"/>
      <c r="D319" s="81"/>
      <c r="E319" s="81"/>
      <c r="F319" s="216"/>
      <c r="G319" s="81"/>
      <c r="H319" s="65"/>
      <c r="I319" s="65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65"/>
      <c r="U319" s="81"/>
      <c r="V319" s="65"/>
      <c r="W319" s="81"/>
    </row>
    <row r="320" spans="3:23" ht="12.75">
      <c r="C320" s="81"/>
      <c r="D320" s="81"/>
      <c r="E320" s="81"/>
      <c r="F320" s="216"/>
      <c r="G320" s="81"/>
      <c r="H320" s="65"/>
      <c r="I320" s="65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65"/>
      <c r="U320" s="81"/>
      <c r="V320" s="65"/>
      <c r="W320" s="81"/>
    </row>
    <row r="321" spans="3:23" ht="12.75">
      <c r="C321" s="81"/>
      <c r="D321" s="81"/>
      <c r="E321" s="81"/>
      <c r="F321" s="216"/>
      <c r="G321" s="81"/>
      <c r="H321" s="65"/>
      <c r="I321" s="65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65"/>
      <c r="U321" s="81"/>
      <c r="V321" s="65"/>
      <c r="W321" s="81"/>
    </row>
    <row r="322" spans="3:23" ht="12.75">
      <c r="C322" s="81"/>
      <c r="D322" s="81"/>
      <c r="E322" s="81"/>
      <c r="F322" s="216"/>
      <c r="G322" s="81"/>
      <c r="H322" s="65"/>
      <c r="I322" s="65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65"/>
      <c r="U322" s="81"/>
      <c r="V322" s="65"/>
      <c r="W322" s="81"/>
    </row>
    <row r="323" spans="3:23" ht="12.75">
      <c r="C323" s="81"/>
      <c r="D323" s="81"/>
      <c r="E323" s="81"/>
      <c r="F323" s="216"/>
      <c r="G323" s="81"/>
      <c r="H323" s="65"/>
      <c r="I323" s="65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65"/>
      <c r="U323" s="81"/>
      <c r="V323" s="65"/>
      <c r="W323" s="81"/>
    </row>
    <row r="324" spans="3:23" ht="12.75">
      <c r="C324" s="81"/>
      <c r="D324" s="81"/>
      <c r="E324" s="81"/>
      <c r="F324" s="216"/>
      <c r="G324" s="81"/>
      <c r="H324" s="65"/>
      <c r="I324" s="65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65"/>
      <c r="U324" s="81"/>
      <c r="V324" s="65"/>
      <c r="W324" s="81"/>
    </row>
    <row r="325" spans="3:23" ht="12.75">
      <c r="C325" s="81"/>
      <c r="D325" s="81"/>
      <c r="E325" s="81"/>
      <c r="F325" s="216"/>
      <c r="G325" s="81"/>
      <c r="H325" s="65"/>
      <c r="I325" s="65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65"/>
      <c r="U325" s="81"/>
      <c r="V325" s="65"/>
      <c r="W325" s="81"/>
    </row>
    <row r="326" spans="3:23" ht="12.75">
      <c r="C326" s="81"/>
      <c r="D326" s="81"/>
      <c r="E326" s="81"/>
      <c r="F326" s="216"/>
      <c r="G326" s="81"/>
      <c r="H326" s="65"/>
      <c r="I326" s="65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65"/>
      <c r="U326" s="81"/>
      <c r="V326" s="65"/>
      <c r="W326" s="81"/>
    </row>
    <row r="327" spans="3:23" ht="12.75">
      <c r="C327" s="81"/>
      <c r="D327" s="81"/>
      <c r="E327" s="81"/>
      <c r="F327" s="216"/>
      <c r="G327" s="81"/>
      <c r="H327" s="65"/>
      <c r="I327" s="65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65"/>
      <c r="U327" s="81"/>
      <c r="V327" s="65"/>
      <c r="W327" s="81"/>
    </row>
    <row r="328" spans="3:23" ht="12.75">
      <c r="C328" s="81"/>
      <c r="D328" s="81"/>
      <c r="E328" s="81"/>
      <c r="F328" s="216"/>
      <c r="G328" s="81"/>
      <c r="H328" s="65"/>
      <c r="I328" s="65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65"/>
      <c r="U328" s="81"/>
      <c r="V328" s="65"/>
      <c r="W328" s="81"/>
    </row>
    <row r="329" spans="3:23" ht="12.75">
      <c r="C329" s="81"/>
      <c r="D329" s="81"/>
      <c r="E329" s="81"/>
      <c r="F329" s="216"/>
      <c r="G329" s="81"/>
      <c r="H329" s="65"/>
      <c r="I329" s="65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65"/>
      <c r="U329" s="81"/>
      <c r="V329" s="65"/>
      <c r="W329" s="81"/>
    </row>
    <row r="330" spans="3:23" ht="12.75">
      <c r="C330" s="81"/>
      <c r="D330" s="81"/>
      <c r="E330" s="81"/>
      <c r="F330" s="216"/>
      <c r="G330" s="81"/>
      <c r="H330" s="65"/>
      <c r="I330" s="65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65"/>
      <c r="U330" s="81"/>
      <c r="V330" s="65"/>
      <c r="W330" s="81"/>
    </row>
    <row r="331" spans="3:23" ht="12.75">
      <c r="C331" s="81"/>
      <c r="D331" s="81"/>
      <c r="E331" s="81"/>
      <c r="F331" s="216"/>
      <c r="G331" s="81"/>
      <c r="H331" s="65"/>
      <c r="I331" s="65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65"/>
      <c r="U331" s="81"/>
      <c r="V331" s="65"/>
      <c r="W331" s="81"/>
    </row>
    <row r="332" spans="3:23" ht="12.75">
      <c r="C332" s="81"/>
      <c r="D332" s="81"/>
      <c r="E332" s="81"/>
      <c r="F332" s="216"/>
      <c r="G332" s="81"/>
      <c r="H332" s="65"/>
      <c r="I332" s="65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65"/>
      <c r="U332" s="81"/>
      <c r="V332" s="65"/>
      <c r="W332" s="81"/>
    </row>
    <row r="333" spans="3:23" ht="12.75">
      <c r="C333" s="81"/>
      <c r="D333" s="81"/>
      <c r="E333" s="81"/>
      <c r="F333" s="216"/>
      <c r="G333" s="81"/>
      <c r="H333" s="65"/>
      <c r="I333" s="65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65"/>
      <c r="U333" s="81"/>
      <c r="V333" s="65"/>
      <c r="W333" s="81"/>
    </row>
    <row r="334" spans="3:23" ht="12.75">
      <c r="C334" s="81"/>
      <c r="D334" s="81"/>
      <c r="E334" s="81"/>
      <c r="F334" s="216"/>
      <c r="G334" s="81"/>
      <c r="H334" s="65"/>
      <c r="I334" s="65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65"/>
      <c r="U334" s="81"/>
      <c r="V334" s="65"/>
      <c r="W334" s="81"/>
    </row>
    <row r="335" spans="3:23" ht="12.75">
      <c r="C335" s="81"/>
      <c r="D335" s="81"/>
      <c r="E335" s="81"/>
      <c r="F335" s="216"/>
      <c r="G335" s="81"/>
      <c r="H335" s="65"/>
      <c r="I335" s="65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65"/>
      <c r="U335" s="81"/>
      <c r="V335" s="65"/>
      <c r="W335" s="81"/>
    </row>
    <row r="336" spans="3:23" ht="12.75">
      <c r="C336" s="81"/>
      <c r="D336" s="81"/>
      <c r="E336" s="81"/>
      <c r="F336" s="216"/>
      <c r="G336" s="81"/>
      <c r="H336" s="65"/>
      <c r="I336" s="65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65"/>
      <c r="U336" s="81"/>
      <c r="V336" s="65"/>
      <c r="W336" s="81"/>
    </row>
    <row r="337" spans="3:23" ht="12.75">
      <c r="C337" s="81"/>
      <c r="D337" s="81"/>
      <c r="E337" s="81"/>
      <c r="F337" s="216"/>
      <c r="G337" s="81"/>
      <c r="H337" s="65"/>
      <c r="I337" s="65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65"/>
      <c r="U337" s="81"/>
      <c r="V337" s="65"/>
      <c r="W337" s="81"/>
    </row>
    <row r="338" spans="3:23" ht="12.75">
      <c r="C338" s="81"/>
      <c r="D338" s="81"/>
      <c r="E338" s="81"/>
      <c r="F338" s="216"/>
      <c r="G338" s="81"/>
      <c r="H338" s="65"/>
      <c r="I338" s="65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65"/>
      <c r="U338" s="81"/>
      <c r="V338" s="65"/>
      <c r="W338" s="81"/>
    </row>
    <row r="339" spans="3:23" ht="12.75">
      <c r="C339" s="81"/>
      <c r="D339" s="81"/>
      <c r="E339" s="81"/>
      <c r="F339" s="216"/>
      <c r="G339" s="81"/>
      <c r="H339" s="65"/>
      <c r="I339" s="65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65"/>
      <c r="U339" s="81"/>
      <c r="V339" s="65"/>
      <c r="W339" s="81"/>
    </row>
    <row r="340" spans="3:23" ht="12.75">
      <c r="C340" s="81"/>
      <c r="D340" s="81"/>
      <c r="E340" s="81"/>
      <c r="F340" s="216"/>
      <c r="G340" s="81"/>
      <c r="H340" s="65"/>
      <c r="I340" s="65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65"/>
      <c r="U340" s="81"/>
      <c r="V340" s="65"/>
      <c r="W340" s="81"/>
    </row>
    <row r="341" spans="3:23" ht="12.75">
      <c r="C341" s="81"/>
      <c r="D341" s="81"/>
      <c r="E341" s="81"/>
      <c r="F341" s="216"/>
      <c r="G341" s="81"/>
      <c r="H341" s="65"/>
      <c r="I341" s="65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65"/>
      <c r="U341" s="81"/>
      <c r="V341" s="65"/>
      <c r="W341" s="81"/>
    </row>
    <row r="342" spans="3:23" ht="12.75">
      <c r="C342" s="81"/>
      <c r="D342" s="81"/>
      <c r="E342" s="81"/>
      <c r="F342" s="216"/>
      <c r="G342" s="81"/>
      <c r="H342" s="65"/>
      <c r="I342" s="65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65"/>
      <c r="U342" s="81"/>
      <c r="V342" s="65"/>
      <c r="W342" s="81"/>
    </row>
    <row r="343" spans="3:23" ht="12.75">
      <c r="C343" s="81"/>
      <c r="D343" s="81"/>
      <c r="E343" s="81"/>
      <c r="F343" s="216"/>
      <c r="G343" s="81"/>
      <c r="H343" s="65"/>
      <c r="I343" s="65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65"/>
      <c r="U343" s="81"/>
      <c r="V343" s="65"/>
      <c r="W343" s="81"/>
    </row>
    <row r="344" spans="3:23" ht="12.75">
      <c r="C344" s="81"/>
      <c r="D344" s="81"/>
      <c r="E344" s="81"/>
      <c r="F344" s="216"/>
      <c r="G344" s="81"/>
      <c r="H344" s="65"/>
      <c r="I344" s="65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65"/>
      <c r="U344" s="81"/>
      <c r="V344" s="65"/>
      <c r="W344" s="81"/>
    </row>
    <row r="345" spans="3:23" ht="12.75">
      <c r="C345" s="81"/>
      <c r="D345" s="81"/>
      <c r="E345" s="81"/>
      <c r="F345" s="216"/>
      <c r="G345" s="81"/>
      <c r="H345" s="65"/>
      <c r="I345" s="65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65"/>
      <c r="U345" s="81"/>
      <c r="V345" s="65"/>
      <c r="W345" s="81"/>
    </row>
    <row r="346" spans="3:23" ht="12.75">
      <c r="C346" s="81"/>
      <c r="D346" s="81"/>
      <c r="E346" s="81"/>
      <c r="F346" s="216"/>
      <c r="G346" s="81"/>
      <c r="H346" s="65"/>
      <c r="I346" s="65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65"/>
      <c r="U346" s="81"/>
      <c r="V346" s="65"/>
      <c r="W346" s="81"/>
    </row>
    <row r="347" spans="3:23" ht="12.75">
      <c r="C347" s="81"/>
      <c r="D347" s="81"/>
      <c r="E347" s="81"/>
      <c r="F347" s="216"/>
      <c r="G347" s="81"/>
      <c r="H347" s="65"/>
      <c r="I347" s="65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65"/>
      <c r="U347" s="81"/>
      <c r="V347" s="65"/>
      <c r="W347" s="81"/>
    </row>
    <row r="348" spans="3:23" ht="12.75">
      <c r="C348" s="81"/>
      <c r="D348" s="81"/>
      <c r="E348" s="81"/>
      <c r="F348" s="216"/>
      <c r="G348" s="81"/>
      <c r="H348" s="65"/>
      <c r="I348" s="65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65"/>
      <c r="U348" s="81"/>
      <c r="V348" s="65"/>
      <c r="W348" s="81"/>
    </row>
    <row r="349" spans="3:23" ht="12.75">
      <c r="C349" s="81"/>
      <c r="D349" s="81"/>
      <c r="E349" s="81"/>
      <c r="F349" s="216"/>
      <c r="G349" s="81"/>
      <c r="H349" s="65"/>
      <c r="I349" s="65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65"/>
      <c r="U349" s="81"/>
      <c r="V349" s="65"/>
      <c r="W349" s="81"/>
    </row>
    <row r="350" spans="3:23" ht="12.75">
      <c r="C350" s="81"/>
      <c r="D350" s="81"/>
      <c r="E350" s="81"/>
      <c r="F350" s="216"/>
      <c r="G350" s="81"/>
      <c r="H350" s="65"/>
      <c r="I350" s="65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65"/>
      <c r="U350" s="81"/>
      <c r="V350" s="65"/>
      <c r="W350" s="81"/>
    </row>
    <row r="351" spans="3:23" ht="12.75">
      <c r="C351" s="81"/>
      <c r="D351" s="81"/>
      <c r="E351" s="81"/>
      <c r="F351" s="216"/>
      <c r="G351" s="81"/>
      <c r="H351" s="65"/>
      <c r="I351" s="65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65"/>
      <c r="U351" s="81"/>
      <c r="V351" s="65"/>
      <c r="W351" s="81"/>
    </row>
    <row r="352" spans="3:23" ht="12.75">
      <c r="C352" s="81"/>
      <c r="D352" s="81"/>
      <c r="E352" s="81"/>
      <c r="F352" s="216"/>
      <c r="G352" s="81"/>
      <c r="H352" s="65"/>
      <c r="I352" s="65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65"/>
      <c r="U352" s="81"/>
      <c r="V352" s="65"/>
      <c r="W352" s="81"/>
    </row>
    <row r="353" spans="3:23" ht="12.75">
      <c r="C353" s="81"/>
      <c r="D353" s="81"/>
      <c r="E353" s="81"/>
      <c r="F353" s="216"/>
      <c r="G353" s="81"/>
      <c r="H353" s="65"/>
      <c r="I353" s="65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65"/>
      <c r="U353" s="81"/>
      <c r="V353" s="65"/>
      <c r="W353" s="81"/>
    </row>
    <row r="354" spans="3:23" ht="12.75">
      <c r="C354" s="81"/>
      <c r="D354" s="81"/>
      <c r="E354" s="81"/>
      <c r="F354" s="216"/>
      <c r="G354" s="81"/>
      <c r="H354" s="65"/>
      <c r="I354" s="65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65"/>
      <c r="U354" s="81"/>
      <c r="V354" s="65"/>
      <c r="W354" s="81"/>
    </row>
    <row r="355" spans="3:23" ht="12.75">
      <c r="C355" s="81"/>
      <c r="D355" s="81"/>
      <c r="E355" s="81"/>
      <c r="F355" s="216"/>
      <c r="G355" s="81"/>
      <c r="H355" s="65"/>
      <c r="I355" s="65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65"/>
      <c r="U355" s="81"/>
      <c r="V355" s="65"/>
      <c r="W355" s="81"/>
    </row>
    <row r="356" spans="3:23" ht="12.75">
      <c r="C356" s="81"/>
      <c r="D356" s="81"/>
      <c r="E356" s="81"/>
      <c r="F356" s="216"/>
      <c r="G356" s="81"/>
      <c r="H356" s="65"/>
      <c r="I356" s="65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65"/>
      <c r="U356" s="81"/>
      <c r="V356" s="65"/>
      <c r="W356" s="81"/>
    </row>
    <row r="357" spans="3:23" ht="12.75">
      <c r="C357" s="81"/>
      <c r="D357" s="81"/>
      <c r="E357" s="81"/>
      <c r="F357" s="216"/>
      <c r="G357" s="81"/>
      <c r="H357" s="65"/>
      <c r="I357" s="65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65"/>
      <c r="U357" s="81"/>
      <c r="V357" s="65"/>
      <c r="W357" s="81"/>
    </row>
    <row r="358" spans="3:23" ht="12.75">
      <c r="C358" s="81"/>
      <c r="D358" s="81"/>
      <c r="E358" s="81"/>
      <c r="F358" s="216"/>
      <c r="G358" s="81"/>
      <c r="H358" s="65"/>
      <c r="I358" s="65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65"/>
      <c r="U358" s="81"/>
      <c r="V358" s="65"/>
      <c r="W358" s="81"/>
    </row>
    <row r="359" spans="3:23" ht="12.75">
      <c r="C359" s="81"/>
      <c r="D359" s="81"/>
      <c r="E359" s="81"/>
      <c r="F359" s="216"/>
      <c r="G359" s="81"/>
      <c r="H359" s="65"/>
      <c r="I359" s="65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65"/>
      <c r="U359" s="81"/>
      <c r="V359" s="65"/>
      <c r="W359" s="81"/>
    </row>
    <row r="360" spans="3:23" ht="12.75">
      <c r="C360" s="81"/>
      <c r="D360" s="81"/>
      <c r="E360" s="81"/>
      <c r="F360" s="216"/>
      <c r="G360" s="81"/>
      <c r="H360" s="65"/>
      <c r="I360" s="65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65"/>
      <c r="U360" s="81"/>
      <c r="V360" s="65"/>
      <c r="W360" s="81"/>
    </row>
    <row r="361" spans="3:23" ht="12.75">
      <c r="C361" s="81"/>
      <c r="D361" s="81"/>
      <c r="E361" s="81"/>
      <c r="F361" s="216"/>
      <c r="G361" s="81"/>
      <c r="H361" s="65"/>
      <c r="I361" s="65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65"/>
      <c r="U361" s="81"/>
      <c r="V361" s="65"/>
      <c r="W361" s="81"/>
    </row>
    <row r="362" spans="3:23" ht="12.75">
      <c r="C362" s="81"/>
      <c r="D362" s="81"/>
      <c r="E362" s="81"/>
      <c r="F362" s="216"/>
      <c r="G362" s="81"/>
      <c r="H362" s="65"/>
      <c r="I362" s="65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65"/>
      <c r="U362" s="81"/>
      <c r="V362" s="65"/>
      <c r="W362" s="81"/>
    </row>
    <row r="363" spans="3:23" ht="12.75">
      <c r="C363" s="81"/>
      <c r="D363" s="81"/>
      <c r="E363" s="81"/>
      <c r="F363" s="216"/>
      <c r="G363" s="81"/>
      <c r="H363" s="65"/>
      <c r="I363" s="65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65"/>
      <c r="U363" s="81"/>
      <c r="V363" s="65"/>
      <c r="W363" s="81"/>
    </row>
    <row r="364" spans="3:23" ht="12.75">
      <c r="C364" s="81"/>
      <c r="D364" s="81"/>
      <c r="E364" s="81"/>
      <c r="F364" s="216"/>
      <c r="G364" s="81"/>
      <c r="H364" s="65"/>
      <c r="I364" s="65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65"/>
      <c r="U364" s="81"/>
      <c r="V364" s="65"/>
      <c r="W364" s="81"/>
    </row>
    <row r="365" spans="3:23" ht="12.75">
      <c r="C365" s="81"/>
      <c r="D365" s="81"/>
      <c r="E365" s="81"/>
      <c r="F365" s="216"/>
      <c r="G365" s="81"/>
      <c r="H365" s="65"/>
      <c r="I365" s="65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65"/>
      <c r="U365" s="81"/>
      <c r="V365" s="65"/>
      <c r="W365" s="81"/>
    </row>
    <row r="366" spans="3:23" ht="12.75">
      <c r="C366" s="81"/>
      <c r="D366" s="81"/>
      <c r="E366" s="81"/>
      <c r="F366" s="216"/>
      <c r="G366" s="81"/>
      <c r="H366" s="65"/>
      <c r="I366" s="65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65"/>
      <c r="U366" s="81"/>
      <c r="V366" s="65"/>
      <c r="W366" s="81"/>
    </row>
    <row r="367" spans="3:23" ht="12.75">
      <c r="C367" s="81"/>
      <c r="D367" s="81"/>
      <c r="E367" s="81"/>
      <c r="F367" s="216"/>
      <c r="G367" s="81"/>
      <c r="H367" s="65"/>
      <c r="I367" s="65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65"/>
      <c r="U367" s="81"/>
      <c r="V367" s="65"/>
      <c r="W367" s="81"/>
    </row>
    <row r="368" spans="3:23" ht="12.75">
      <c r="C368" s="81"/>
      <c r="D368" s="81"/>
      <c r="E368" s="81"/>
      <c r="F368" s="216"/>
      <c r="G368" s="81"/>
      <c r="H368" s="65"/>
      <c r="I368" s="65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65"/>
      <c r="U368" s="81"/>
      <c r="V368" s="65"/>
      <c r="W368" s="81"/>
    </row>
    <row r="369" spans="3:23" ht="12.75">
      <c r="C369" s="81"/>
      <c r="D369" s="81"/>
      <c r="E369" s="81"/>
      <c r="F369" s="216"/>
      <c r="G369" s="81"/>
      <c r="H369" s="65"/>
      <c r="I369" s="65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65"/>
      <c r="U369" s="81"/>
      <c r="V369" s="65"/>
      <c r="W369" s="81"/>
    </row>
    <row r="370" spans="3:23" ht="12.75">
      <c r="C370" s="81"/>
      <c r="D370" s="81"/>
      <c r="E370" s="81"/>
      <c r="F370" s="216"/>
      <c r="G370" s="81"/>
      <c r="H370" s="65"/>
      <c r="I370" s="65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65"/>
      <c r="U370" s="81"/>
      <c r="V370" s="65"/>
      <c r="W370" s="81"/>
    </row>
    <row r="371" spans="3:23" ht="12.75">
      <c r="C371" s="81"/>
      <c r="D371" s="81"/>
      <c r="E371" s="81"/>
      <c r="F371" s="216"/>
      <c r="G371" s="81"/>
      <c r="H371" s="65"/>
      <c r="I371" s="65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65"/>
      <c r="U371" s="81"/>
      <c r="V371" s="65"/>
      <c r="W371" s="81"/>
    </row>
    <row r="372" spans="3:23" ht="12.75">
      <c r="C372" s="81"/>
      <c r="D372" s="81"/>
      <c r="E372" s="81"/>
      <c r="F372" s="216"/>
      <c r="G372" s="81"/>
      <c r="H372" s="65"/>
      <c r="I372" s="65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65"/>
      <c r="U372" s="81"/>
      <c r="V372" s="65"/>
      <c r="W372" s="81"/>
    </row>
    <row r="373" spans="3:23" ht="12.75">
      <c r="C373" s="81"/>
      <c r="D373" s="81"/>
      <c r="E373" s="81"/>
      <c r="F373" s="216"/>
      <c r="G373" s="81"/>
      <c r="H373" s="65"/>
      <c r="I373" s="65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65"/>
      <c r="U373" s="81"/>
      <c r="V373" s="65"/>
      <c r="W373" s="81"/>
    </row>
    <row r="374" spans="3:23" ht="12.75">
      <c r="C374" s="81"/>
      <c r="D374" s="81"/>
      <c r="E374" s="81"/>
      <c r="F374" s="216"/>
      <c r="G374" s="81"/>
      <c r="H374" s="65"/>
      <c r="I374" s="65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65"/>
      <c r="U374" s="81"/>
      <c r="V374" s="65"/>
      <c r="W374" s="81"/>
    </row>
    <row r="375" spans="3:23" ht="12.75">
      <c r="C375" s="81"/>
      <c r="D375" s="81"/>
      <c r="E375" s="81"/>
      <c r="F375" s="216"/>
      <c r="G375" s="81"/>
      <c r="H375" s="65"/>
      <c r="I375" s="65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65"/>
      <c r="U375" s="81"/>
      <c r="V375" s="65"/>
      <c r="W375" s="81"/>
    </row>
    <row r="376" spans="3:23" ht="12.75">
      <c r="C376" s="81"/>
      <c r="D376" s="81"/>
      <c r="E376" s="81"/>
      <c r="F376" s="216"/>
      <c r="G376" s="81"/>
      <c r="H376" s="65"/>
      <c r="I376" s="65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65"/>
      <c r="U376" s="81"/>
      <c r="V376" s="65"/>
      <c r="W376" s="81"/>
    </row>
    <row r="377" spans="3:23" ht="12.75">
      <c r="C377" s="81"/>
      <c r="D377" s="81"/>
      <c r="E377" s="81"/>
      <c r="F377" s="216"/>
      <c r="G377" s="81"/>
      <c r="H377" s="65"/>
      <c r="I377" s="65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65"/>
      <c r="U377" s="81"/>
      <c r="V377" s="65"/>
      <c r="W377" s="81"/>
    </row>
    <row r="378" spans="3:23" ht="12.75">
      <c r="C378" s="81"/>
      <c r="D378" s="81"/>
      <c r="E378" s="81"/>
      <c r="F378" s="216"/>
      <c r="G378" s="81"/>
      <c r="H378" s="65"/>
      <c r="I378" s="65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65"/>
      <c r="U378" s="81"/>
      <c r="V378" s="65"/>
      <c r="W378" s="81"/>
    </row>
    <row r="379" spans="3:23" ht="12.75">
      <c r="C379" s="81"/>
      <c r="D379" s="81"/>
      <c r="E379" s="81"/>
      <c r="F379" s="216"/>
      <c r="G379" s="81"/>
      <c r="H379" s="65"/>
      <c r="I379" s="65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65"/>
      <c r="U379" s="81"/>
      <c r="V379" s="65"/>
      <c r="W379" s="81"/>
    </row>
    <row r="380" spans="3:23" ht="12.75">
      <c r="C380" s="81"/>
      <c r="D380" s="81"/>
      <c r="E380" s="81"/>
      <c r="F380" s="216"/>
      <c r="G380" s="81"/>
      <c r="H380" s="65"/>
      <c r="I380" s="65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65"/>
      <c r="U380" s="81"/>
      <c r="V380" s="65"/>
      <c r="W380" s="81"/>
    </row>
    <row r="381" spans="3:23" ht="12.75">
      <c r="C381" s="81"/>
      <c r="D381" s="81"/>
      <c r="E381" s="81"/>
      <c r="F381" s="216"/>
      <c r="G381" s="81"/>
      <c r="H381" s="65"/>
      <c r="I381" s="65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65"/>
      <c r="U381" s="81"/>
      <c r="V381" s="65"/>
      <c r="W381" s="81"/>
    </row>
    <row r="382" spans="3:23" ht="12.75">
      <c r="C382" s="81"/>
      <c r="D382" s="81"/>
      <c r="E382" s="81"/>
      <c r="F382" s="216"/>
      <c r="G382" s="81"/>
      <c r="H382" s="65"/>
      <c r="I382" s="65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65"/>
      <c r="U382" s="81"/>
      <c r="V382" s="65"/>
      <c r="W382" s="81"/>
    </row>
    <row r="383" spans="3:23" ht="12.75">
      <c r="C383" s="81"/>
      <c r="D383" s="81"/>
      <c r="E383" s="81"/>
      <c r="F383" s="216"/>
      <c r="G383" s="81"/>
      <c r="H383" s="65"/>
      <c r="I383" s="65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65"/>
      <c r="U383" s="81"/>
      <c r="V383" s="65"/>
      <c r="W383" s="81"/>
    </row>
    <row r="384" spans="3:23" ht="12.75">
      <c r="C384" s="81"/>
      <c r="D384" s="81"/>
      <c r="E384" s="81"/>
      <c r="F384" s="216"/>
      <c r="G384" s="81"/>
      <c r="H384" s="65"/>
      <c r="I384" s="65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65"/>
      <c r="U384" s="81"/>
      <c r="V384" s="65"/>
      <c r="W384" s="81"/>
    </row>
    <row r="385" spans="3:23" ht="12.75">
      <c r="C385" s="81"/>
      <c r="D385" s="81"/>
      <c r="E385" s="81"/>
      <c r="F385" s="216"/>
      <c r="G385" s="81"/>
      <c r="H385" s="65"/>
      <c r="I385" s="65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65"/>
      <c r="U385" s="81"/>
      <c r="V385" s="65"/>
      <c r="W385" s="81"/>
    </row>
    <row r="386" spans="3:23" ht="12.75">
      <c r="C386" s="81"/>
      <c r="D386" s="81"/>
      <c r="E386" s="81"/>
      <c r="F386" s="216"/>
      <c r="G386" s="81"/>
      <c r="H386" s="65"/>
      <c r="I386" s="65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65"/>
      <c r="U386" s="81"/>
      <c r="V386" s="65"/>
      <c r="W386" s="81"/>
    </row>
    <row r="387" spans="3:23" ht="12.75">
      <c r="C387" s="81"/>
      <c r="D387" s="81"/>
      <c r="E387" s="81"/>
      <c r="F387" s="216"/>
      <c r="G387" s="81"/>
      <c r="H387" s="65"/>
      <c r="I387" s="65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65"/>
      <c r="U387" s="81"/>
      <c r="V387" s="65"/>
      <c r="W387" s="81"/>
    </row>
    <row r="388" spans="3:23" ht="12.75">
      <c r="C388" s="81"/>
      <c r="D388" s="81"/>
      <c r="E388" s="81"/>
      <c r="F388" s="216"/>
      <c r="G388" s="81"/>
      <c r="H388" s="65"/>
      <c r="I388" s="65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65"/>
      <c r="U388" s="81"/>
      <c r="V388" s="65"/>
      <c r="W388" s="81"/>
    </row>
    <row r="389" spans="3:23" ht="12.75">
      <c r="C389" s="81"/>
      <c r="D389" s="81"/>
      <c r="E389" s="81"/>
      <c r="F389" s="216"/>
      <c r="G389" s="81"/>
      <c r="H389" s="65"/>
      <c r="I389" s="65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65"/>
      <c r="U389" s="81"/>
      <c r="V389" s="65"/>
      <c r="W389" s="81"/>
    </row>
    <row r="390" spans="3:23" ht="12.75">
      <c r="C390" s="81"/>
      <c r="D390" s="81"/>
      <c r="E390" s="81"/>
      <c r="F390" s="216"/>
      <c r="G390" s="81"/>
      <c r="H390" s="65"/>
      <c r="I390" s="65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65"/>
      <c r="U390" s="81"/>
      <c r="V390" s="65"/>
      <c r="W390" s="81"/>
    </row>
    <row r="391" spans="3:23" ht="12.75">
      <c r="C391" s="81"/>
      <c r="D391" s="81"/>
      <c r="E391" s="81"/>
      <c r="F391" s="216"/>
      <c r="G391" s="81"/>
      <c r="H391" s="65"/>
      <c r="I391" s="65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65"/>
      <c r="U391" s="81"/>
      <c r="V391" s="65"/>
      <c r="W391" s="81"/>
    </row>
    <row r="392" spans="3:23" ht="12.75">
      <c r="C392" s="81"/>
      <c r="D392" s="81"/>
      <c r="E392" s="81"/>
      <c r="F392" s="216"/>
      <c r="G392" s="81"/>
      <c r="H392" s="65"/>
      <c r="I392" s="65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65"/>
      <c r="U392" s="81"/>
      <c r="V392" s="65"/>
      <c r="W392" s="81"/>
    </row>
    <row r="393" spans="3:23" ht="12.75">
      <c r="C393" s="81"/>
      <c r="D393" s="81"/>
      <c r="E393" s="81"/>
      <c r="F393" s="216"/>
      <c r="G393" s="81"/>
      <c r="H393" s="65"/>
      <c r="I393" s="65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65"/>
      <c r="U393" s="81"/>
      <c r="V393" s="65"/>
      <c r="W393" s="81"/>
    </row>
    <row r="394" spans="3:23" ht="12.75">
      <c r="C394" s="81"/>
      <c r="D394" s="81"/>
      <c r="E394" s="81"/>
      <c r="F394" s="216"/>
      <c r="G394" s="81"/>
      <c r="H394" s="65"/>
      <c r="I394" s="65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65"/>
      <c r="U394" s="81"/>
      <c r="V394" s="65"/>
      <c r="W394" s="81"/>
    </row>
    <row r="395" spans="3:23" ht="12.75">
      <c r="C395" s="81"/>
      <c r="D395" s="81"/>
      <c r="E395" s="81"/>
      <c r="F395" s="216"/>
      <c r="G395" s="81"/>
      <c r="H395" s="65"/>
      <c r="I395" s="65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65"/>
      <c r="U395" s="81"/>
      <c r="V395" s="65"/>
      <c r="W395" s="81"/>
    </row>
    <row r="396" spans="3:23" ht="12.75">
      <c r="C396" s="81"/>
      <c r="D396" s="81"/>
      <c r="E396" s="81"/>
      <c r="F396" s="216"/>
      <c r="G396" s="81"/>
      <c r="H396" s="65"/>
      <c r="I396" s="65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65"/>
      <c r="U396" s="81"/>
      <c r="V396" s="65"/>
      <c r="W396" s="81"/>
    </row>
    <row r="397" spans="3:23" ht="12.75">
      <c r="C397" s="81"/>
      <c r="D397" s="81"/>
      <c r="E397" s="81"/>
      <c r="F397" s="216"/>
      <c r="G397" s="81"/>
      <c r="H397" s="65"/>
      <c r="I397" s="65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65"/>
      <c r="U397" s="81"/>
      <c r="V397" s="65"/>
      <c r="W397" s="81"/>
    </row>
    <row r="398" spans="3:23" ht="12.75">
      <c r="C398" s="81"/>
      <c r="D398" s="81"/>
      <c r="E398" s="81"/>
      <c r="F398" s="216"/>
      <c r="G398" s="81"/>
      <c r="H398" s="65"/>
      <c r="I398" s="65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65"/>
      <c r="U398" s="81"/>
      <c r="V398" s="65"/>
      <c r="W398" s="81"/>
    </row>
    <row r="399" spans="3:23" ht="12.75">
      <c r="C399" s="81"/>
      <c r="D399" s="81"/>
      <c r="E399" s="81"/>
      <c r="F399" s="216"/>
      <c r="G399" s="81"/>
      <c r="H399" s="65"/>
      <c r="I399" s="65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65"/>
      <c r="U399" s="81"/>
      <c r="V399" s="65"/>
      <c r="W399" s="81"/>
    </row>
    <row r="400" spans="3:23" ht="12.75">
      <c r="C400" s="81"/>
      <c r="D400" s="81"/>
      <c r="E400" s="81"/>
      <c r="F400" s="216"/>
      <c r="G400" s="81"/>
      <c r="H400" s="65"/>
      <c r="I400" s="65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65"/>
      <c r="U400" s="81"/>
      <c r="V400" s="65"/>
      <c r="W400" s="81"/>
    </row>
    <row r="401" spans="3:23" ht="12.75">
      <c r="C401" s="81"/>
      <c r="D401" s="81"/>
      <c r="E401" s="81"/>
      <c r="F401" s="216"/>
      <c r="G401" s="81"/>
      <c r="H401" s="65"/>
      <c r="I401" s="65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65"/>
      <c r="U401" s="81"/>
      <c r="V401" s="65"/>
      <c r="W401" s="81"/>
    </row>
    <row r="402" spans="3:23" ht="12.75">
      <c r="C402" s="81"/>
      <c r="D402" s="81"/>
      <c r="E402" s="81"/>
      <c r="F402" s="216"/>
      <c r="G402" s="81"/>
      <c r="H402" s="65"/>
      <c r="I402" s="65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65"/>
      <c r="U402" s="81"/>
      <c r="V402" s="65"/>
      <c r="W402" s="81"/>
    </row>
    <row r="403" spans="3:23" ht="12.75">
      <c r="C403" s="81"/>
      <c r="D403" s="81"/>
      <c r="E403" s="81"/>
      <c r="F403" s="216"/>
      <c r="G403" s="81"/>
      <c r="H403" s="65"/>
      <c r="I403" s="65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65"/>
      <c r="U403" s="81"/>
      <c r="V403" s="65"/>
      <c r="W403" s="81"/>
    </row>
    <row r="404" spans="3:23" ht="12.75">
      <c r="C404" s="81"/>
      <c r="D404" s="81"/>
      <c r="E404" s="81"/>
      <c r="F404" s="216"/>
      <c r="G404" s="81"/>
      <c r="H404" s="65"/>
      <c r="I404" s="65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65"/>
      <c r="U404" s="81"/>
      <c r="V404" s="65"/>
      <c r="W404" s="81"/>
    </row>
  </sheetData>
  <sheetProtection password="CADB" sheet="1" objects="1" scenarios="1" selectLockedCells="1"/>
  <protectedRanges>
    <protectedRange sqref="S9:W109 N9:Q109 R9" name="範囲2"/>
    <protectedRange sqref="C10:G109" name="範囲1"/>
  </protectedRanges>
  <mergeCells count="1">
    <mergeCell ref="Q8:R8"/>
  </mergeCells>
  <printOptions/>
  <pageMargins left="0.75" right="0.75" top="1" bottom="1" header="0.512" footer="0.512"/>
  <pageSetup fitToHeight="1" fitToWidth="1" horizontalDpi="300" verticalDpi="3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AK161"/>
  <sheetViews>
    <sheetView showGridLines="0" showRowColHeaders="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5" sqref="F5"/>
    </sheetView>
  </sheetViews>
  <sheetFormatPr defaultColWidth="9.00390625" defaultRowHeight="13.5"/>
  <cols>
    <col min="1" max="1" width="3.75390625" style="1" customWidth="1"/>
    <col min="2" max="2" width="5.00390625" style="218" customWidth="1"/>
    <col min="3" max="4" width="3.75390625" style="205" customWidth="1"/>
    <col min="5" max="5" width="16.25390625" style="205" customWidth="1"/>
    <col min="6" max="14" width="2.875" style="205" customWidth="1"/>
    <col min="15" max="15" width="3.625" style="218" customWidth="1"/>
    <col min="16" max="24" width="2.50390625" style="205" customWidth="1"/>
    <col min="25" max="25" width="3.125" style="218" customWidth="1"/>
    <col min="26" max="34" width="2.50390625" style="205" customWidth="1"/>
    <col min="35" max="35" width="3.25390625" style="218" customWidth="1"/>
    <col min="36" max="37" width="5.00390625" style="1" customWidth="1"/>
    <col min="38" max="54" width="2.50390625" style="1" customWidth="1"/>
    <col min="55" max="16384" width="9.00390625" style="1" customWidth="1"/>
  </cols>
  <sheetData>
    <row r="1" ht="18.75" customHeight="1"/>
    <row r="2" spans="2:37" ht="14.25">
      <c r="B2" s="260" t="s">
        <v>33</v>
      </c>
      <c r="C2" s="259" t="s">
        <v>0</v>
      </c>
      <c r="D2" s="259" t="s">
        <v>7</v>
      </c>
      <c r="E2" s="259" t="s">
        <v>1</v>
      </c>
      <c r="F2" s="258" t="s">
        <v>154</v>
      </c>
      <c r="G2" s="259"/>
      <c r="H2" s="259"/>
      <c r="I2" s="259"/>
      <c r="J2" s="259"/>
      <c r="K2" s="259"/>
      <c r="L2" s="259"/>
      <c r="M2" s="259"/>
      <c r="N2" s="259"/>
      <c r="O2" s="261"/>
      <c r="P2" s="259" t="s">
        <v>153</v>
      </c>
      <c r="Q2" s="259"/>
      <c r="R2" s="259"/>
      <c r="S2" s="259"/>
      <c r="T2" s="259"/>
      <c r="U2" s="259"/>
      <c r="V2" s="259"/>
      <c r="W2" s="259"/>
      <c r="X2" s="259"/>
      <c r="Y2" s="260"/>
      <c r="Z2" s="258" t="s">
        <v>53</v>
      </c>
      <c r="AA2" s="259"/>
      <c r="AB2" s="259"/>
      <c r="AC2" s="259"/>
      <c r="AD2" s="259"/>
      <c r="AE2" s="259"/>
      <c r="AF2" s="259"/>
      <c r="AG2" s="259"/>
      <c r="AH2" s="259"/>
      <c r="AI2" s="259"/>
      <c r="AJ2" s="257" t="s">
        <v>54</v>
      </c>
      <c r="AK2" s="258"/>
    </row>
    <row r="3" spans="2:37" ht="14.25">
      <c r="B3" s="260"/>
      <c r="C3" s="259"/>
      <c r="D3" s="259"/>
      <c r="E3" s="259"/>
      <c r="F3" s="73" t="s">
        <v>10</v>
      </c>
      <c r="G3" s="72" t="s">
        <v>11</v>
      </c>
      <c r="H3" s="72" t="s">
        <v>12</v>
      </c>
      <c r="I3" s="72" t="s">
        <v>13</v>
      </c>
      <c r="J3" s="72" t="s">
        <v>14</v>
      </c>
      <c r="K3" s="72" t="s">
        <v>15</v>
      </c>
      <c r="L3" s="72" t="s">
        <v>16</v>
      </c>
      <c r="M3" s="72" t="s">
        <v>17</v>
      </c>
      <c r="N3" s="72" t="s">
        <v>18</v>
      </c>
      <c r="O3" s="227" t="s">
        <v>19</v>
      </c>
      <c r="P3" s="72" t="s">
        <v>10</v>
      </c>
      <c r="Q3" s="72" t="s">
        <v>11</v>
      </c>
      <c r="R3" s="72" t="s">
        <v>12</v>
      </c>
      <c r="S3" s="72" t="s">
        <v>13</v>
      </c>
      <c r="T3" s="72" t="s">
        <v>14</v>
      </c>
      <c r="U3" s="72" t="s">
        <v>15</v>
      </c>
      <c r="V3" s="72" t="s">
        <v>16</v>
      </c>
      <c r="W3" s="72" t="s">
        <v>17</v>
      </c>
      <c r="X3" s="72" t="s">
        <v>18</v>
      </c>
      <c r="Y3" s="204" t="s">
        <v>19</v>
      </c>
      <c r="Z3" s="73" t="s">
        <v>10</v>
      </c>
      <c r="AA3" s="72" t="s">
        <v>11</v>
      </c>
      <c r="AB3" s="72" t="s">
        <v>12</v>
      </c>
      <c r="AC3" s="72" t="s">
        <v>13</v>
      </c>
      <c r="AD3" s="72" t="s">
        <v>14</v>
      </c>
      <c r="AE3" s="72" t="s">
        <v>15</v>
      </c>
      <c r="AF3" s="72" t="s">
        <v>16</v>
      </c>
      <c r="AG3" s="72" t="s">
        <v>17</v>
      </c>
      <c r="AH3" s="72" t="s">
        <v>18</v>
      </c>
      <c r="AI3" s="204" t="s">
        <v>19</v>
      </c>
      <c r="AJ3" s="76" t="s">
        <v>7</v>
      </c>
      <c r="AK3" s="76" t="s">
        <v>55</v>
      </c>
    </row>
    <row r="4" spans="2:37" ht="14.25">
      <c r="B4" s="236" t="s">
        <v>42</v>
      </c>
      <c r="C4" s="231">
        <v>3</v>
      </c>
      <c r="D4" s="231">
        <v>2</v>
      </c>
      <c r="E4" s="217" t="s">
        <v>192</v>
      </c>
      <c r="F4" s="229">
        <v>4</v>
      </c>
      <c r="G4" s="231">
        <v>5</v>
      </c>
      <c r="H4" s="231">
        <v>3</v>
      </c>
      <c r="I4" s="231">
        <v>4</v>
      </c>
      <c r="J4" s="231">
        <v>4</v>
      </c>
      <c r="K4" s="231">
        <v>4</v>
      </c>
      <c r="L4" s="231">
        <v>4</v>
      </c>
      <c r="M4" s="231">
        <v>4</v>
      </c>
      <c r="N4" s="231">
        <v>5</v>
      </c>
      <c r="O4" s="237">
        <f>SUM(F4:N4)</f>
        <v>37</v>
      </c>
      <c r="P4" s="231">
        <v>3</v>
      </c>
      <c r="Q4" s="231">
        <v>4</v>
      </c>
      <c r="R4" s="231">
        <v>4</v>
      </c>
      <c r="S4" s="231">
        <v>4</v>
      </c>
      <c r="T4" s="231">
        <v>4</v>
      </c>
      <c r="U4" s="231">
        <v>4</v>
      </c>
      <c r="V4" s="231">
        <v>5</v>
      </c>
      <c r="W4" s="231">
        <v>5</v>
      </c>
      <c r="X4" s="231">
        <v>3</v>
      </c>
      <c r="Y4" s="238">
        <f>SUM(P4:X4)</f>
        <v>36</v>
      </c>
      <c r="Z4" s="229">
        <v>4</v>
      </c>
      <c r="AA4" s="231">
        <v>4</v>
      </c>
      <c r="AB4" s="231">
        <v>4</v>
      </c>
      <c r="AC4" s="231">
        <v>3</v>
      </c>
      <c r="AD4" s="231">
        <v>4</v>
      </c>
      <c r="AE4" s="231">
        <v>4</v>
      </c>
      <c r="AF4" s="231">
        <v>5</v>
      </c>
      <c r="AG4" s="231">
        <v>4</v>
      </c>
      <c r="AH4" s="231">
        <v>4</v>
      </c>
      <c r="AI4" s="238">
        <f>SUM(Z4:AH4)</f>
        <v>36</v>
      </c>
      <c r="AJ4" s="74">
        <v>8</v>
      </c>
      <c r="AK4" s="74">
        <v>72</v>
      </c>
    </row>
    <row r="5" spans="2:37" ht="15" customHeight="1">
      <c r="B5" s="204">
        <v>1</v>
      </c>
      <c r="C5" s="72">
        <f>IF(('名前・生年月日入力'!C10)="","",(('名前・生年月日入力'!C10)))</f>
      </c>
      <c r="D5" s="72">
        <f>IF(('名前・生年月日入力'!D10)="","",(('名前・生年月日入力'!D10)))</f>
      </c>
      <c r="E5" s="72">
        <f>IF(('名前・生年月日入力'!E10)="","",('名前・生年月日入力'!E10))</f>
      </c>
      <c r="F5" s="232"/>
      <c r="G5" s="232"/>
      <c r="H5" s="232"/>
      <c r="I5" s="232"/>
      <c r="J5" s="232"/>
      <c r="K5" s="232"/>
      <c r="L5" s="232"/>
      <c r="M5" s="232"/>
      <c r="N5" s="232"/>
      <c r="O5" s="204">
        <f>IF(SUM(F5:N5)=0,"",(SUM(F5:N5)))</f>
      </c>
      <c r="P5" s="232"/>
      <c r="Q5" s="232"/>
      <c r="R5" s="232"/>
      <c r="S5" s="232"/>
      <c r="T5" s="232"/>
      <c r="U5" s="232"/>
      <c r="V5" s="232"/>
      <c r="W5" s="232"/>
      <c r="X5" s="232"/>
      <c r="Y5" s="204">
        <f aca="true" t="shared" si="0" ref="Y5:Y10">IF(SUM(P5:X5)=0,"",SUM(P5:X5))</f>
      </c>
      <c r="Z5" s="230"/>
      <c r="AA5" s="230"/>
      <c r="AB5" s="230"/>
      <c r="AC5" s="230"/>
      <c r="AD5" s="230"/>
      <c r="AE5" s="230"/>
      <c r="AF5" s="230"/>
      <c r="AG5" s="230"/>
      <c r="AH5" s="230"/>
      <c r="AI5" s="204">
        <f aca="true" t="shared" si="1" ref="AI5:AI11">IF(SUM(Z5:AH5)=0,"",SUM(Z5:AH5))</f>
      </c>
      <c r="AJ5" s="93"/>
      <c r="AK5" s="93"/>
    </row>
    <row r="6" spans="2:37" ht="15" customHeight="1">
      <c r="B6" s="204">
        <v>2</v>
      </c>
      <c r="C6" s="72">
        <f>IF(('名前・生年月日入力'!C11)="","",(('名前・生年月日入力'!C11)))</f>
      </c>
      <c r="D6" s="72">
        <f>IF(('名前・生年月日入力'!D11)="","",(('名前・生年月日入力'!D11)))</f>
      </c>
      <c r="E6" s="72">
        <f>IF(('名前・生年月日入力'!E11)="","",('名前・生年月日入力'!E11))</f>
      </c>
      <c r="F6" s="232"/>
      <c r="G6" s="232"/>
      <c r="H6" s="232"/>
      <c r="I6" s="232"/>
      <c r="J6" s="232"/>
      <c r="K6" s="232"/>
      <c r="L6" s="232"/>
      <c r="M6" s="232"/>
      <c r="N6" s="232"/>
      <c r="O6" s="204">
        <f aca="true" t="shared" si="2" ref="O6:O69">IF(SUM(F6:N6)=0,"",(SUM(F6:N6)))</f>
      </c>
      <c r="P6" s="232"/>
      <c r="Q6" s="232"/>
      <c r="R6" s="232"/>
      <c r="S6" s="232"/>
      <c r="T6" s="232"/>
      <c r="U6" s="232"/>
      <c r="V6" s="232"/>
      <c r="W6" s="232"/>
      <c r="X6" s="232"/>
      <c r="Y6" s="204">
        <f t="shared" si="0"/>
      </c>
      <c r="Z6" s="230"/>
      <c r="AA6" s="230"/>
      <c r="AB6" s="230"/>
      <c r="AC6" s="230"/>
      <c r="AD6" s="230"/>
      <c r="AE6" s="230"/>
      <c r="AF6" s="230"/>
      <c r="AG6" s="230"/>
      <c r="AH6" s="230"/>
      <c r="AI6" s="204">
        <f t="shared" si="1"/>
      </c>
      <c r="AJ6" s="93"/>
      <c r="AK6" s="93"/>
    </row>
    <row r="7" spans="2:37" ht="15" customHeight="1">
      <c r="B7" s="204">
        <v>3</v>
      </c>
      <c r="C7" s="72">
        <f>IF(('名前・生年月日入力'!C12)="","",(('名前・生年月日入力'!C12)))</f>
      </c>
      <c r="D7" s="72">
        <f>IF(('名前・生年月日入力'!D12)="","",(('名前・生年月日入力'!D12)))</f>
      </c>
      <c r="E7" s="72">
        <f>IF(('名前・生年月日入力'!E12)="","",('名前・生年月日入力'!E12))</f>
      </c>
      <c r="F7" s="232"/>
      <c r="G7" s="232"/>
      <c r="H7" s="232"/>
      <c r="I7" s="232"/>
      <c r="J7" s="232"/>
      <c r="K7" s="232"/>
      <c r="L7" s="232"/>
      <c r="M7" s="232"/>
      <c r="N7" s="232"/>
      <c r="O7" s="204">
        <f t="shared" si="2"/>
      </c>
      <c r="P7" s="232"/>
      <c r="Q7" s="232"/>
      <c r="R7" s="232"/>
      <c r="S7" s="232"/>
      <c r="T7" s="232"/>
      <c r="U7" s="232"/>
      <c r="V7" s="232"/>
      <c r="W7" s="232"/>
      <c r="X7" s="232"/>
      <c r="Y7" s="204">
        <f t="shared" si="0"/>
      </c>
      <c r="Z7" s="230"/>
      <c r="AA7" s="230"/>
      <c r="AB7" s="230"/>
      <c r="AC7" s="230"/>
      <c r="AD7" s="230"/>
      <c r="AE7" s="230"/>
      <c r="AF7" s="230"/>
      <c r="AG7" s="230"/>
      <c r="AH7" s="230"/>
      <c r="AI7" s="204">
        <f t="shared" si="1"/>
      </c>
      <c r="AJ7" s="93"/>
      <c r="AK7" s="93"/>
    </row>
    <row r="8" spans="2:37" ht="15" customHeight="1">
      <c r="B8" s="204">
        <v>4</v>
      </c>
      <c r="C8" s="72">
        <f>IF(('名前・生年月日入力'!C13)="","",(('名前・生年月日入力'!C13)))</f>
      </c>
      <c r="D8" s="72">
        <f>IF(('名前・生年月日入力'!D13)="","",(('名前・生年月日入力'!D13)))</f>
      </c>
      <c r="E8" s="72">
        <f>IF(('名前・生年月日入力'!E13)="","",('名前・生年月日入力'!E13))</f>
      </c>
      <c r="F8" s="232"/>
      <c r="G8" s="232"/>
      <c r="H8" s="232"/>
      <c r="I8" s="232"/>
      <c r="J8" s="232"/>
      <c r="K8" s="232"/>
      <c r="L8" s="232"/>
      <c r="M8" s="232"/>
      <c r="N8" s="232"/>
      <c r="O8" s="204">
        <f t="shared" si="2"/>
      </c>
      <c r="P8" s="232"/>
      <c r="Q8" s="232"/>
      <c r="R8" s="232"/>
      <c r="S8" s="232"/>
      <c r="T8" s="232"/>
      <c r="U8" s="232"/>
      <c r="V8" s="232"/>
      <c r="W8" s="232"/>
      <c r="X8" s="232"/>
      <c r="Y8" s="204">
        <f t="shared" si="0"/>
      </c>
      <c r="Z8" s="230"/>
      <c r="AA8" s="230"/>
      <c r="AB8" s="230"/>
      <c r="AC8" s="230"/>
      <c r="AD8" s="230"/>
      <c r="AE8" s="230"/>
      <c r="AF8" s="230"/>
      <c r="AG8" s="230"/>
      <c r="AH8" s="230"/>
      <c r="AI8" s="204">
        <f t="shared" si="1"/>
      </c>
      <c r="AJ8" s="93"/>
      <c r="AK8" s="93"/>
    </row>
    <row r="9" spans="2:37" ht="15" customHeight="1">
      <c r="B9" s="204">
        <v>5</v>
      </c>
      <c r="C9" s="72">
        <f>IF(('名前・生年月日入力'!C14)="","",(('名前・生年月日入力'!C14)))</f>
      </c>
      <c r="D9" s="72">
        <f>IF(('名前・生年月日入力'!D14)="","",(('名前・生年月日入力'!D14)))</f>
      </c>
      <c r="E9" s="72">
        <f>IF(('名前・生年月日入力'!E14)="","",('名前・生年月日入力'!E14))</f>
      </c>
      <c r="F9" s="232"/>
      <c r="G9" s="232"/>
      <c r="H9" s="232"/>
      <c r="I9" s="232"/>
      <c r="J9" s="232"/>
      <c r="K9" s="232"/>
      <c r="L9" s="232"/>
      <c r="M9" s="232"/>
      <c r="N9" s="232"/>
      <c r="O9" s="204">
        <f t="shared" si="2"/>
      </c>
      <c r="P9" s="232"/>
      <c r="Q9" s="232"/>
      <c r="R9" s="232"/>
      <c r="S9" s="232"/>
      <c r="T9" s="232"/>
      <c r="U9" s="232"/>
      <c r="V9" s="232"/>
      <c r="W9" s="232"/>
      <c r="X9" s="232"/>
      <c r="Y9" s="204">
        <f t="shared" si="0"/>
      </c>
      <c r="Z9" s="230"/>
      <c r="AA9" s="230"/>
      <c r="AB9" s="230"/>
      <c r="AC9" s="230"/>
      <c r="AD9" s="230"/>
      <c r="AE9" s="230"/>
      <c r="AF9" s="230"/>
      <c r="AG9" s="230"/>
      <c r="AH9" s="230"/>
      <c r="AI9" s="204">
        <f t="shared" si="1"/>
      </c>
      <c r="AJ9" s="93"/>
      <c r="AK9" s="93"/>
    </row>
    <row r="10" spans="2:37" ht="15" customHeight="1">
      <c r="B10" s="204">
        <v>6</v>
      </c>
      <c r="C10" s="72">
        <f>IF(('名前・生年月日入力'!C15)="","",(('名前・生年月日入力'!C15)))</f>
      </c>
      <c r="D10" s="72">
        <f>IF(('名前・生年月日入力'!D15)="","",(('名前・生年月日入力'!D15)))</f>
      </c>
      <c r="E10" s="72">
        <f>IF(('名前・生年月日入力'!E15)="","",('名前・生年月日入力'!E15))</f>
      </c>
      <c r="F10" s="232"/>
      <c r="G10" s="232"/>
      <c r="H10" s="232"/>
      <c r="I10" s="232"/>
      <c r="J10" s="232"/>
      <c r="K10" s="232"/>
      <c r="L10" s="232"/>
      <c r="M10" s="232"/>
      <c r="N10" s="232"/>
      <c r="O10" s="204">
        <f t="shared" si="2"/>
      </c>
      <c r="P10" s="232"/>
      <c r="Q10" s="232"/>
      <c r="R10" s="232"/>
      <c r="S10" s="232"/>
      <c r="T10" s="232"/>
      <c r="U10" s="232"/>
      <c r="V10" s="232"/>
      <c r="W10" s="232"/>
      <c r="X10" s="232"/>
      <c r="Y10" s="204">
        <f t="shared" si="0"/>
      </c>
      <c r="Z10" s="230"/>
      <c r="AA10" s="230"/>
      <c r="AB10" s="230"/>
      <c r="AC10" s="230"/>
      <c r="AD10" s="230"/>
      <c r="AE10" s="230"/>
      <c r="AF10" s="230"/>
      <c r="AG10" s="230"/>
      <c r="AH10" s="230"/>
      <c r="AI10" s="204">
        <f t="shared" si="1"/>
      </c>
      <c r="AJ10" s="93"/>
      <c r="AK10" s="93"/>
    </row>
    <row r="11" spans="2:37" ht="15" customHeight="1">
      <c r="B11" s="204">
        <v>7</v>
      </c>
      <c r="C11" s="72">
        <f>IF(('名前・生年月日入力'!C16)="","",(('名前・生年月日入力'!C16)))</f>
      </c>
      <c r="D11" s="72">
        <f>IF(('名前・生年月日入力'!D16)="","",(('名前・生年月日入力'!D16)))</f>
      </c>
      <c r="E11" s="72">
        <f>IF(('名前・生年月日入力'!E16)="","",('名前・生年月日入力'!E16))</f>
      </c>
      <c r="F11" s="232"/>
      <c r="G11" s="232"/>
      <c r="H11" s="232"/>
      <c r="I11" s="232"/>
      <c r="J11" s="232"/>
      <c r="K11" s="232"/>
      <c r="L11" s="232"/>
      <c r="M11" s="232"/>
      <c r="N11" s="232"/>
      <c r="O11" s="204">
        <f t="shared" si="2"/>
      </c>
      <c r="P11" s="232"/>
      <c r="Q11" s="232"/>
      <c r="R11" s="232"/>
      <c r="S11" s="232"/>
      <c r="T11" s="232"/>
      <c r="U11" s="232"/>
      <c r="V11" s="232"/>
      <c r="W11" s="232"/>
      <c r="X11" s="232"/>
      <c r="Y11" s="204">
        <f aca="true" t="shared" si="3" ref="Y11:Y26">IF(SUM(P11:X11)=0,"",SUM(P11:X11))</f>
      </c>
      <c r="Z11" s="230"/>
      <c r="AA11" s="230"/>
      <c r="AB11" s="230"/>
      <c r="AC11" s="230"/>
      <c r="AD11" s="230"/>
      <c r="AE11" s="230"/>
      <c r="AF11" s="230"/>
      <c r="AG11" s="230"/>
      <c r="AH11" s="230"/>
      <c r="AI11" s="204">
        <f t="shared" si="1"/>
      </c>
      <c r="AJ11" s="93"/>
      <c r="AK11" s="93"/>
    </row>
    <row r="12" spans="2:37" ht="15" customHeight="1">
      <c r="B12" s="204">
        <v>8</v>
      </c>
      <c r="C12" s="72">
        <f>IF(('名前・生年月日入力'!C17)="","",(('名前・生年月日入力'!C17)))</f>
      </c>
      <c r="D12" s="72">
        <f>IF(('名前・生年月日入力'!D17)="","",(('名前・生年月日入力'!D17)))</f>
      </c>
      <c r="E12" s="72">
        <f>IF(('名前・生年月日入力'!E17)="","",('名前・生年月日入力'!E17))</f>
      </c>
      <c r="F12" s="232"/>
      <c r="G12" s="232"/>
      <c r="H12" s="232"/>
      <c r="I12" s="232"/>
      <c r="J12" s="232"/>
      <c r="K12" s="232"/>
      <c r="L12" s="232"/>
      <c r="M12" s="232"/>
      <c r="N12" s="232"/>
      <c r="O12" s="204">
        <f t="shared" si="2"/>
      </c>
      <c r="P12" s="232"/>
      <c r="Q12" s="232"/>
      <c r="R12" s="232"/>
      <c r="S12" s="232"/>
      <c r="T12" s="232"/>
      <c r="U12" s="232"/>
      <c r="V12" s="232"/>
      <c r="W12" s="232"/>
      <c r="X12" s="232"/>
      <c r="Y12" s="204">
        <f t="shared" si="3"/>
      </c>
      <c r="Z12" s="234"/>
      <c r="AA12" s="234"/>
      <c r="AB12" s="234"/>
      <c r="AC12" s="234"/>
      <c r="AD12" s="234"/>
      <c r="AE12" s="234"/>
      <c r="AF12" s="234"/>
      <c r="AG12" s="234"/>
      <c r="AH12" s="234"/>
      <c r="AI12" s="204">
        <f aca="true" t="shared" si="4" ref="AI12:AI28">IF(SUM(Z12:AH12)=0,"",SUM(Z12:AH12))</f>
      </c>
      <c r="AJ12" s="93"/>
      <c r="AK12" s="93"/>
    </row>
    <row r="13" spans="2:37" ht="15" customHeight="1">
      <c r="B13" s="204">
        <v>9</v>
      </c>
      <c r="C13" s="72">
        <f>IF(('名前・生年月日入力'!C18)="","",(('名前・生年月日入力'!C18)))</f>
      </c>
      <c r="D13" s="72">
        <f>IF(('名前・生年月日入力'!D18)="","",(('名前・生年月日入力'!D18)))</f>
      </c>
      <c r="E13" s="72">
        <f>IF(('名前・生年月日入力'!E18)="","",('名前・生年月日入力'!E18))</f>
      </c>
      <c r="F13" s="232"/>
      <c r="G13" s="232"/>
      <c r="H13" s="232"/>
      <c r="I13" s="232"/>
      <c r="J13" s="232"/>
      <c r="K13" s="232"/>
      <c r="L13" s="232"/>
      <c r="M13" s="232"/>
      <c r="N13" s="232"/>
      <c r="O13" s="204">
        <f t="shared" si="2"/>
      </c>
      <c r="P13" s="232"/>
      <c r="Q13" s="232"/>
      <c r="R13" s="232"/>
      <c r="S13" s="232"/>
      <c r="T13" s="232"/>
      <c r="U13" s="232"/>
      <c r="V13" s="232"/>
      <c r="W13" s="232"/>
      <c r="X13" s="232"/>
      <c r="Y13" s="204">
        <f t="shared" si="3"/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04">
        <f t="shared" si="4"/>
      </c>
      <c r="AJ13" s="93"/>
      <c r="AK13" s="93"/>
    </row>
    <row r="14" spans="2:37" ht="15" customHeight="1">
      <c r="B14" s="204">
        <v>10</v>
      </c>
      <c r="C14" s="72">
        <f>IF(('名前・生年月日入力'!C19)="","",(('名前・生年月日入力'!C19)))</f>
      </c>
      <c r="D14" s="72">
        <f>IF(('名前・生年月日入力'!D19)="","",(('名前・生年月日入力'!D19)))</f>
      </c>
      <c r="E14" s="72">
        <f>IF(('名前・生年月日入力'!E19)="","",('名前・生年月日入力'!E19))</f>
      </c>
      <c r="F14" s="232"/>
      <c r="G14" s="232"/>
      <c r="H14" s="232"/>
      <c r="I14" s="232"/>
      <c r="J14" s="232"/>
      <c r="K14" s="232"/>
      <c r="L14" s="232"/>
      <c r="M14" s="232"/>
      <c r="N14" s="232"/>
      <c r="O14" s="204">
        <f t="shared" si="2"/>
      </c>
      <c r="P14" s="232"/>
      <c r="Q14" s="232"/>
      <c r="R14" s="232"/>
      <c r="S14" s="232"/>
      <c r="T14" s="232"/>
      <c r="U14" s="232"/>
      <c r="V14" s="232"/>
      <c r="W14" s="232"/>
      <c r="X14" s="232"/>
      <c r="Y14" s="204">
        <f t="shared" si="3"/>
      </c>
      <c r="Z14" s="234"/>
      <c r="AA14" s="234"/>
      <c r="AB14" s="234"/>
      <c r="AC14" s="234"/>
      <c r="AD14" s="234"/>
      <c r="AE14" s="234"/>
      <c r="AF14" s="234"/>
      <c r="AG14" s="234"/>
      <c r="AH14" s="234"/>
      <c r="AI14" s="204">
        <f t="shared" si="4"/>
      </c>
      <c r="AJ14" s="93"/>
      <c r="AK14" s="93"/>
    </row>
    <row r="15" spans="2:37" ht="15" customHeight="1">
      <c r="B15" s="204">
        <v>11</v>
      </c>
      <c r="C15" s="72">
        <f>IF(('名前・生年月日入力'!C20)="","",(('名前・生年月日入力'!C20)))</f>
      </c>
      <c r="D15" s="72">
        <f>IF(('名前・生年月日入力'!D20)="","",(('名前・生年月日入力'!D20)))</f>
      </c>
      <c r="E15" s="72">
        <f>IF(('名前・生年月日入力'!E20)="","",('名前・生年月日入力'!E20))</f>
      </c>
      <c r="F15" s="232"/>
      <c r="G15" s="232"/>
      <c r="H15" s="232"/>
      <c r="I15" s="232"/>
      <c r="J15" s="232"/>
      <c r="K15" s="232"/>
      <c r="L15" s="232"/>
      <c r="M15" s="232"/>
      <c r="N15" s="232"/>
      <c r="O15" s="204">
        <f t="shared" si="2"/>
      </c>
      <c r="P15" s="232"/>
      <c r="Q15" s="232"/>
      <c r="R15" s="232"/>
      <c r="S15" s="232"/>
      <c r="T15" s="232"/>
      <c r="U15" s="232"/>
      <c r="V15" s="232"/>
      <c r="W15" s="232"/>
      <c r="X15" s="232"/>
      <c r="Y15" s="204">
        <f t="shared" si="3"/>
      </c>
      <c r="Z15" s="234"/>
      <c r="AA15" s="234"/>
      <c r="AB15" s="234"/>
      <c r="AC15" s="234"/>
      <c r="AD15" s="234"/>
      <c r="AE15" s="234"/>
      <c r="AF15" s="234"/>
      <c r="AG15" s="234"/>
      <c r="AH15" s="234"/>
      <c r="AI15" s="204">
        <f t="shared" si="4"/>
      </c>
      <c r="AJ15" s="93"/>
      <c r="AK15" s="93"/>
    </row>
    <row r="16" spans="2:37" ht="15" customHeight="1">
      <c r="B16" s="204">
        <v>12</v>
      </c>
      <c r="C16" s="72">
        <f>IF(('名前・生年月日入力'!C21)="","",(('名前・生年月日入力'!C21)))</f>
      </c>
      <c r="D16" s="72">
        <f>IF(('名前・生年月日入力'!D21)="","",(('名前・生年月日入力'!D21)))</f>
      </c>
      <c r="E16" s="72">
        <f>IF(('名前・生年月日入力'!E21)="","",('名前・生年月日入力'!E21))</f>
      </c>
      <c r="F16" s="232"/>
      <c r="G16" s="232"/>
      <c r="H16" s="232"/>
      <c r="I16" s="232"/>
      <c r="J16" s="232"/>
      <c r="K16" s="232"/>
      <c r="L16" s="232"/>
      <c r="M16" s="232"/>
      <c r="N16" s="232"/>
      <c r="O16" s="204">
        <f t="shared" si="2"/>
      </c>
      <c r="P16" s="232"/>
      <c r="Q16" s="232"/>
      <c r="R16" s="232"/>
      <c r="S16" s="232"/>
      <c r="T16" s="232"/>
      <c r="U16" s="232"/>
      <c r="V16" s="232"/>
      <c r="W16" s="232"/>
      <c r="X16" s="232"/>
      <c r="Y16" s="204">
        <f t="shared" si="3"/>
      </c>
      <c r="Z16" s="234"/>
      <c r="AA16" s="234"/>
      <c r="AB16" s="234"/>
      <c r="AC16" s="234"/>
      <c r="AD16" s="234"/>
      <c r="AE16" s="234"/>
      <c r="AF16" s="234"/>
      <c r="AG16" s="234"/>
      <c r="AH16" s="234"/>
      <c r="AI16" s="204">
        <f t="shared" si="4"/>
      </c>
      <c r="AJ16" s="93"/>
      <c r="AK16" s="93"/>
    </row>
    <row r="17" spans="2:37" ht="15" customHeight="1">
      <c r="B17" s="204">
        <v>13</v>
      </c>
      <c r="C17" s="72">
        <f>IF(('名前・生年月日入力'!C22)="","",(('名前・生年月日入力'!C22)))</f>
      </c>
      <c r="D17" s="72">
        <f>IF(('名前・生年月日入力'!D22)="","",(('名前・生年月日入力'!D22)))</f>
      </c>
      <c r="E17" s="72">
        <f>IF(('名前・生年月日入力'!E22)="","",('名前・生年月日入力'!E22))</f>
      </c>
      <c r="F17" s="232"/>
      <c r="G17" s="232"/>
      <c r="H17" s="232"/>
      <c r="I17" s="232"/>
      <c r="J17" s="232"/>
      <c r="K17" s="232"/>
      <c r="L17" s="232"/>
      <c r="M17" s="232"/>
      <c r="N17" s="232"/>
      <c r="O17" s="204">
        <f t="shared" si="2"/>
      </c>
      <c r="P17" s="232"/>
      <c r="Q17" s="232"/>
      <c r="R17" s="232"/>
      <c r="S17" s="232"/>
      <c r="T17" s="232"/>
      <c r="U17" s="232"/>
      <c r="V17" s="232"/>
      <c r="W17" s="232"/>
      <c r="X17" s="232"/>
      <c r="Y17" s="204">
        <f t="shared" si="3"/>
      </c>
      <c r="Z17" s="234"/>
      <c r="AA17" s="234"/>
      <c r="AB17" s="234"/>
      <c r="AC17" s="234"/>
      <c r="AD17" s="234"/>
      <c r="AE17" s="234"/>
      <c r="AF17" s="234"/>
      <c r="AG17" s="234"/>
      <c r="AH17" s="234"/>
      <c r="AI17" s="204">
        <f t="shared" si="4"/>
      </c>
      <c r="AJ17" s="93"/>
      <c r="AK17" s="93"/>
    </row>
    <row r="18" spans="2:37" ht="15" customHeight="1">
      <c r="B18" s="204">
        <v>14</v>
      </c>
      <c r="C18" s="72">
        <f>IF(('名前・生年月日入力'!C23)="","",(('名前・生年月日入力'!C23)))</f>
      </c>
      <c r="D18" s="72">
        <f>IF(('名前・生年月日入力'!D23)="","",(('名前・生年月日入力'!D23)))</f>
      </c>
      <c r="E18" s="72">
        <f>IF(('名前・生年月日入力'!E23)="","",('名前・生年月日入力'!E23))</f>
      </c>
      <c r="F18" s="232"/>
      <c r="G18" s="232"/>
      <c r="H18" s="232"/>
      <c r="I18" s="232"/>
      <c r="J18" s="232"/>
      <c r="K18" s="232"/>
      <c r="L18" s="232"/>
      <c r="M18" s="232"/>
      <c r="N18" s="232"/>
      <c r="O18" s="204">
        <f t="shared" si="2"/>
      </c>
      <c r="P18" s="232"/>
      <c r="Q18" s="232"/>
      <c r="R18" s="232"/>
      <c r="S18" s="232"/>
      <c r="T18" s="232"/>
      <c r="U18" s="232"/>
      <c r="V18" s="232"/>
      <c r="W18" s="232"/>
      <c r="X18" s="232"/>
      <c r="Y18" s="204">
        <f t="shared" si="3"/>
      </c>
      <c r="Z18" s="234"/>
      <c r="AA18" s="234"/>
      <c r="AB18" s="234"/>
      <c r="AC18" s="234"/>
      <c r="AD18" s="234"/>
      <c r="AE18" s="234"/>
      <c r="AF18" s="234"/>
      <c r="AG18" s="234"/>
      <c r="AH18" s="234"/>
      <c r="AI18" s="204">
        <f t="shared" si="4"/>
      </c>
      <c r="AJ18" s="93"/>
      <c r="AK18" s="93"/>
    </row>
    <row r="19" spans="2:37" ht="15" customHeight="1">
      <c r="B19" s="204">
        <v>15</v>
      </c>
      <c r="C19" s="72">
        <f>IF(('名前・生年月日入力'!C24)="","",(('名前・生年月日入力'!C24)))</f>
      </c>
      <c r="D19" s="72">
        <f>IF(('名前・生年月日入力'!D24)="","",(('名前・生年月日入力'!D24)))</f>
      </c>
      <c r="E19" s="72">
        <f>IF(('名前・生年月日入力'!E24)="","",('名前・生年月日入力'!E24))</f>
      </c>
      <c r="F19" s="232"/>
      <c r="G19" s="232"/>
      <c r="H19" s="232"/>
      <c r="I19" s="232"/>
      <c r="J19" s="232"/>
      <c r="K19" s="232"/>
      <c r="L19" s="232"/>
      <c r="M19" s="232"/>
      <c r="N19" s="232"/>
      <c r="O19" s="204">
        <f t="shared" si="2"/>
      </c>
      <c r="P19" s="232"/>
      <c r="Q19" s="232"/>
      <c r="R19" s="232"/>
      <c r="S19" s="232"/>
      <c r="T19" s="232"/>
      <c r="U19" s="232"/>
      <c r="V19" s="232"/>
      <c r="W19" s="232"/>
      <c r="X19" s="232"/>
      <c r="Y19" s="204">
        <f t="shared" si="3"/>
      </c>
      <c r="Z19" s="234"/>
      <c r="AA19" s="234"/>
      <c r="AB19" s="234"/>
      <c r="AC19" s="234"/>
      <c r="AD19" s="234"/>
      <c r="AE19" s="234"/>
      <c r="AF19" s="234"/>
      <c r="AG19" s="234"/>
      <c r="AH19" s="234"/>
      <c r="AI19" s="204">
        <f t="shared" si="4"/>
      </c>
      <c r="AJ19" s="93"/>
      <c r="AK19" s="93"/>
    </row>
    <row r="20" spans="2:37" ht="15" customHeight="1">
      <c r="B20" s="204">
        <v>16</v>
      </c>
      <c r="C20" s="72">
        <f>IF(('名前・生年月日入力'!C25)="","",(('名前・生年月日入力'!C25)))</f>
      </c>
      <c r="D20" s="72">
        <f>IF(('名前・生年月日入力'!D25)="","",(('名前・生年月日入力'!D25)))</f>
      </c>
      <c r="E20" s="72">
        <f>IF(('名前・生年月日入力'!E25)="","",('名前・生年月日入力'!E25))</f>
      </c>
      <c r="F20" s="232"/>
      <c r="G20" s="232"/>
      <c r="H20" s="232"/>
      <c r="I20" s="232"/>
      <c r="J20" s="232"/>
      <c r="K20" s="232"/>
      <c r="L20" s="232"/>
      <c r="M20" s="232"/>
      <c r="N20" s="232"/>
      <c r="O20" s="204">
        <f t="shared" si="2"/>
      </c>
      <c r="P20" s="232"/>
      <c r="Q20" s="232"/>
      <c r="R20" s="232"/>
      <c r="S20" s="232"/>
      <c r="T20" s="232"/>
      <c r="U20" s="232"/>
      <c r="V20" s="232"/>
      <c r="W20" s="232"/>
      <c r="X20" s="232"/>
      <c r="Y20" s="204">
        <f t="shared" si="3"/>
      </c>
      <c r="Z20" s="234"/>
      <c r="AA20" s="234"/>
      <c r="AB20" s="234"/>
      <c r="AC20" s="234"/>
      <c r="AD20" s="234"/>
      <c r="AE20" s="234"/>
      <c r="AF20" s="234"/>
      <c r="AG20" s="234"/>
      <c r="AH20" s="234"/>
      <c r="AI20" s="204">
        <f t="shared" si="4"/>
      </c>
      <c r="AJ20" s="93"/>
      <c r="AK20" s="93"/>
    </row>
    <row r="21" spans="2:37" ht="15" customHeight="1">
      <c r="B21" s="204">
        <v>17</v>
      </c>
      <c r="C21" s="72">
        <f>IF(('名前・生年月日入力'!C26)="","",(('名前・生年月日入力'!C26)))</f>
      </c>
      <c r="D21" s="72">
        <f>IF(('名前・生年月日入力'!D26)="","",(('名前・生年月日入力'!D26)))</f>
      </c>
      <c r="E21" s="72">
        <f>IF(('名前・生年月日入力'!E26)="","",('名前・生年月日入力'!E26))</f>
      </c>
      <c r="F21" s="232"/>
      <c r="G21" s="232"/>
      <c r="H21" s="232"/>
      <c r="I21" s="232"/>
      <c r="J21" s="232"/>
      <c r="K21" s="232"/>
      <c r="L21" s="232"/>
      <c r="M21" s="232"/>
      <c r="N21" s="232"/>
      <c r="O21" s="204">
        <f t="shared" si="2"/>
      </c>
      <c r="P21" s="232"/>
      <c r="Q21" s="232"/>
      <c r="R21" s="232"/>
      <c r="S21" s="232"/>
      <c r="T21" s="232"/>
      <c r="U21" s="232"/>
      <c r="V21" s="232"/>
      <c r="W21" s="232"/>
      <c r="X21" s="232"/>
      <c r="Y21" s="204">
        <f t="shared" si="3"/>
      </c>
      <c r="Z21" s="234"/>
      <c r="AA21" s="234"/>
      <c r="AB21" s="234"/>
      <c r="AC21" s="234"/>
      <c r="AD21" s="234"/>
      <c r="AE21" s="234"/>
      <c r="AF21" s="234"/>
      <c r="AG21" s="234"/>
      <c r="AH21" s="234"/>
      <c r="AI21" s="204">
        <f t="shared" si="4"/>
      </c>
      <c r="AJ21" s="93"/>
      <c r="AK21" s="93"/>
    </row>
    <row r="22" spans="2:37" ht="15" customHeight="1">
      <c r="B22" s="204">
        <v>18</v>
      </c>
      <c r="C22" s="72">
        <f>IF(('名前・生年月日入力'!C27)="","",(('名前・生年月日入力'!C27)))</f>
      </c>
      <c r="D22" s="72">
        <f>IF(('名前・生年月日入力'!D27)="","",(('名前・生年月日入力'!D27)))</f>
      </c>
      <c r="E22" s="72">
        <f>IF(('名前・生年月日入力'!E27)="","",('名前・生年月日入力'!E27))</f>
      </c>
      <c r="F22" s="232"/>
      <c r="G22" s="232"/>
      <c r="H22" s="232"/>
      <c r="I22" s="232"/>
      <c r="J22" s="232"/>
      <c r="K22" s="232"/>
      <c r="L22" s="232"/>
      <c r="M22" s="232"/>
      <c r="N22" s="232"/>
      <c r="O22" s="204">
        <f t="shared" si="2"/>
      </c>
      <c r="P22" s="232"/>
      <c r="Q22" s="232"/>
      <c r="R22" s="232"/>
      <c r="S22" s="232"/>
      <c r="T22" s="232"/>
      <c r="U22" s="232"/>
      <c r="V22" s="232"/>
      <c r="W22" s="232"/>
      <c r="X22" s="232"/>
      <c r="Y22" s="204">
        <f t="shared" si="3"/>
      </c>
      <c r="Z22" s="234"/>
      <c r="AA22" s="234"/>
      <c r="AB22" s="234"/>
      <c r="AC22" s="234"/>
      <c r="AD22" s="234"/>
      <c r="AE22" s="234"/>
      <c r="AF22" s="234"/>
      <c r="AG22" s="234"/>
      <c r="AH22" s="234"/>
      <c r="AI22" s="204">
        <f t="shared" si="4"/>
      </c>
      <c r="AJ22" s="93"/>
      <c r="AK22" s="93"/>
    </row>
    <row r="23" spans="2:37" ht="15" customHeight="1">
      <c r="B23" s="204">
        <v>19</v>
      </c>
      <c r="C23" s="72">
        <f>IF(('名前・生年月日入力'!C28)="","",(('名前・生年月日入力'!C28)))</f>
      </c>
      <c r="D23" s="72">
        <f>IF(('名前・生年月日入力'!D28)="","",(('名前・生年月日入力'!D28)))</f>
      </c>
      <c r="E23" s="72">
        <f>IF(('名前・生年月日入力'!E28)="","",('名前・生年月日入力'!E28))</f>
      </c>
      <c r="F23" s="232"/>
      <c r="G23" s="232"/>
      <c r="H23" s="232"/>
      <c r="I23" s="232"/>
      <c r="J23" s="232"/>
      <c r="K23" s="232"/>
      <c r="L23" s="232"/>
      <c r="M23" s="232"/>
      <c r="N23" s="232"/>
      <c r="O23" s="204">
        <f t="shared" si="2"/>
      </c>
      <c r="P23" s="232"/>
      <c r="Q23" s="232"/>
      <c r="R23" s="232"/>
      <c r="S23" s="232"/>
      <c r="T23" s="232"/>
      <c r="U23" s="232"/>
      <c r="V23" s="232"/>
      <c r="W23" s="232"/>
      <c r="X23" s="232"/>
      <c r="Y23" s="204">
        <f t="shared" si="3"/>
      </c>
      <c r="Z23" s="234"/>
      <c r="AA23" s="234"/>
      <c r="AB23" s="234"/>
      <c r="AC23" s="234"/>
      <c r="AD23" s="234"/>
      <c r="AE23" s="234"/>
      <c r="AF23" s="234"/>
      <c r="AG23" s="234"/>
      <c r="AH23" s="234"/>
      <c r="AI23" s="204">
        <f t="shared" si="4"/>
      </c>
      <c r="AJ23" s="93"/>
      <c r="AK23" s="93"/>
    </row>
    <row r="24" spans="2:37" ht="15" customHeight="1">
      <c r="B24" s="204">
        <v>20</v>
      </c>
      <c r="C24" s="72">
        <f>IF(('名前・生年月日入力'!C29)="","",(('名前・生年月日入力'!C29)))</f>
      </c>
      <c r="D24" s="72">
        <f>IF(('名前・生年月日入力'!D29)="","",(('名前・生年月日入力'!D29)))</f>
      </c>
      <c r="E24" s="72">
        <f>IF(('名前・生年月日入力'!E29)="","",('名前・生年月日入力'!E29))</f>
      </c>
      <c r="F24" s="232"/>
      <c r="G24" s="232"/>
      <c r="H24" s="232"/>
      <c r="I24" s="232"/>
      <c r="J24" s="232"/>
      <c r="K24" s="232"/>
      <c r="L24" s="232"/>
      <c r="M24" s="232"/>
      <c r="N24" s="232"/>
      <c r="O24" s="204">
        <f t="shared" si="2"/>
      </c>
      <c r="P24" s="232"/>
      <c r="Q24" s="232"/>
      <c r="R24" s="232"/>
      <c r="S24" s="232"/>
      <c r="T24" s="232"/>
      <c r="U24" s="232"/>
      <c r="V24" s="232"/>
      <c r="W24" s="232"/>
      <c r="X24" s="232"/>
      <c r="Y24" s="204">
        <f t="shared" si="3"/>
      </c>
      <c r="Z24" s="234"/>
      <c r="AA24" s="234"/>
      <c r="AB24" s="234"/>
      <c r="AC24" s="234"/>
      <c r="AD24" s="234"/>
      <c r="AE24" s="234"/>
      <c r="AF24" s="234"/>
      <c r="AG24" s="234"/>
      <c r="AH24" s="234"/>
      <c r="AI24" s="204">
        <f t="shared" si="4"/>
      </c>
      <c r="AJ24" s="93"/>
      <c r="AK24" s="93"/>
    </row>
    <row r="25" spans="2:37" ht="15" customHeight="1">
      <c r="B25" s="204">
        <v>21</v>
      </c>
      <c r="C25" s="72">
        <f>IF(('名前・生年月日入力'!C30)="","",(('名前・生年月日入力'!C30)))</f>
      </c>
      <c r="D25" s="72">
        <f>IF(('名前・生年月日入力'!D30)="","",(('名前・生年月日入力'!D30)))</f>
      </c>
      <c r="E25" s="72">
        <f>IF(('名前・生年月日入力'!E30)="","",('名前・生年月日入力'!E30))</f>
      </c>
      <c r="F25" s="232"/>
      <c r="G25" s="232"/>
      <c r="H25" s="232"/>
      <c r="I25" s="232"/>
      <c r="J25" s="232"/>
      <c r="K25" s="232"/>
      <c r="L25" s="232"/>
      <c r="M25" s="232"/>
      <c r="N25" s="232"/>
      <c r="O25" s="204">
        <f t="shared" si="2"/>
      </c>
      <c r="P25" s="232"/>
      <c r="Q25" s="232"/>
      <c r="R25" s="232"/>
      <c r="S25" s="232"/>
      <c r="T25" s="232"/>
      <c r="U25" s="232"/>
      <c r="V25" s="232"/>
      <c r="W25" s="232"/>
      <c r="X25" s="232"/>
      <c r="Y25" s="204">
        <f t="shared" si="3"/>
      </c>
      <c r="Z25" s="234"/>
      <c r="AA25" s="234"/>
      <c r="AB25" s="234"/>
      <c r="AC25" s="234"/>
      <c r="AD25" s="234"/>
      <c r="AE25" s="234"/>
      <c r="AF25" s="234"/>
      <c r="AG25" s="234"/>
      <c r="AH25" s="234"/>
      <c r="AI25" s="204">
        <f t="shared" si="4"/>
      </c>
      <c r="AJ25" s="93"/>
      <c r="AK25" s="93"/>
    </row>
    <row r="26" spans="2:37" ht="15" customHeight="1">
      <c r="B26" s="204">
        <v>22</v>
      </c>
      <c r="C26" s="72">
        <f>IF(('名前・生年月日入力'!C31)="","",(('名前・生年月日入力'!C31)))</f>
      </c>
      <c r="D26" s="72">
        <f>IF(('名前・生年月日入力'!D31)="","",(('名前・生年月日入力'!D31)))</f>
      </c>
      <c r="E26" s="72">
        <f>IF(('名前・生年月日入力'!E31)="","",('名前・生年月日入力'!E31))</f>
      </c>
      <c r="F26" s="232"/>
      <c r="G26" s="232"/>
      <c r="H26" s="232"/>
      <c r="I26" s="232"/>
      <c r="J26" s="232"/>
      <c r="K26" s="232"/>
      <c r="L26" s="232"/>
      <c r="M26" s="232"/>
      <c r="N26" s="232"/>
      <c r="O26" s="204">
        <f t="shared" si="2"/>
      </c>
      <c r="P26" s="232"/>
      <c r="Q26" s="232"/>
      <c r="R26" s="232"/>
      <c r="S26" s="232"/>
      <c r="T26" s="232"/>
      <c r="U26" s="232"/>
      <c r="V26" s="232"/>
      <c r="W26" s="232"/>
      <c r="X26" s="232"/>
      <c r="Y26" s="204">
        <f t="shared" si="3"/>
      </c>
      <c r="Z26" s="234"/>
      <c r="AA26" s="234"/>
      <c r="AB26" s="234"/>
      <c r="AC26" s="234"/>
      <c r="AD26" s="234"/>
      <c r="AE26" s="234"/>
      <c r="AF26" s="234"/>
      <c r="AG26" s="234"/>
      <c r="AH26" s="234"/>
      <c r="AI26" s="204">
        <f t="shared" si="4"/>
      </c>
      <c r="AJ26" s="93"/>
      <c r="AK26" s="93"/>
    </row>
    <row r="27" spans="2:37" ht="15" customHeight="1">
      <c r="B27" s="204">
        <v>23</v>
      </c>
      <c r="C27" s="72">
        <f>IF(('名前・生年月日入力'!C32)="","",(('名前・生年月日入力'!C32)))</f>
      </c>
      <c r="D27" s="72">
        <f>IF(('名前・生年月日入力'!D32)="","",(('名前・生年月日入力'!D32)))</f>
      </c>
      <c r="E27" s="72">
        <f>IF(('名前・生年月日入力'!E32)="","",('名前・生年月日入力'!E32))</f>
      </c>
      <c r="F27" s="232"/>
      <c r="G27" s="232"/>
      <c r="H27" s="232"/>
      <c r="I27" s="232"/>
      <c r="J27" s="232"/>
      <c r="K27" s="232"/>
      <c r="L27" s="232"/>
      <c r="M27" s="232"/>
      <c r="N27" s="232"/>
      <c r="O27" s="204">
        <f t="shared" si="2"/>
      </c>
      <c r="P27" s="232"/>
      <c r="Q27" s="232"/>
      <c r="R27" s="232"/>
      <c r="S27" s="232"/>
      <c r="T27" s="232"/>
      <c r="U27" s="232"/>
      <c r="V27" s="232"/>
      <c r="W27" s="232"/>
      <c r="X27" s="232"/>
      <c r="Y27" s="204">
        <f aca="true" t="shared" si="5" ref="Y27:Y38">IF(SUM(P27:X27)=0,"",SUM(P27:X27))</f>
      </c>
      <c r="Z27" s="234"/>
      <c r="AA27" s="234"/>
      <c r="AB27" s="234"/>
      <c r="AC27" s="234"/>
      <c r="AD27" s="234"/>
      <c r="AE27" s="234"/>
      <c r="AF27" s="234"/>
      <c r="AG27" s="234"/>
      <c r="AH27" s="234"/>
      <c r="AI27" s="204">
        <f t="shared" si="4"/>
      </c>
      <c r="AJ27" s="93"/>
      <c r="AK27" s="93"/>
    </row>
    <row r="28" spans="2:37" ht="15" customHeight="1">
      <c r="B28" s="204">
        <v>24</v>
      </c>
      <c r="C28" s="72">
        <f>IF(('名前・生年月日入力'!C33)="","",(('名前・生年月日入力'!C33)))</f>
      </c>
      <c r="D28" s="72">
        <f>IF(('名前・生年月日入力'!D33)="","",(('名前・生年月日入力'!D33)))</f>
      </c>
      <c r="E28" s="72">
        <f>IF(('名前・生年月日入力'!E33)="","",('名前・生年月日入力'!E33))</f>
      </c>
      <c r="F28" s="232"/>
      <c r="G28" s="232"/>
      <c r="H28" s="232"/>
      <c r="I28" s="232"/>
      <c r="J28" s="232"/>
      <c r="K28" s="232"/>
      <c r="L28" s="232"/>
      <c r="M28" s="232"/>
      <c r="N28" s="232"/>
      <c r="O28" s="204">
        <f t="shared" si="2"/>
      </c>
      <c r="P28" s="232"/>
      <c r="Q28" s="232"/>
      <c r="R28" s="232"/>
      <c r="S28" s="232"/>
      <c r="T28" s="232"/>
      <c r="U28" s="232"/>
      <c r="V28" s="232"/>
      <c r="W28" s="232"/>
      <c r="X28" s="232"/>
      <c r="Y28" s="204">
        <f t="shared" si="5"/>
      </c>
      <c r="Z28" s="234"/>
      <c r="AA28" s="234"/>
      <c r="AB28" s="234"/>
      <c r="AC28" s="234"/>
      <c r="AD28" s="234"/>
      <c r="AE28" s="234"/>
      <c r="AF28" s="234"/>
      <c r="AG28" s="234"/>
      <c r="AH28" s="234"/>
      <c r="AI28" s="204">
        <f t="shared" si="4"/>
      </c>
      <c r="AJ28" s="93"/>
      <c r="AK28" s="93"/>
    </row>
    <row r="29" spans="2:37" ht="15" customHeight="1">
      <c r="B29" s="204">
        <v>25</v>
      </c>
      <c r="C29" s="72">
        <f>IF(('名前・生年月日入力'!C34)="","",(('名前・生年月日入力'!C34)))</f>
      </c>
      <c r="D29" s="72">
        <f>IF(('名前・生年月日入力'!D34)="","",(('名前・生年月日入力'!D34)))</f>
      </c>
      <c r="E29" s="72">
        <f>IF(('名前・生年月日入力'!E34)="","",('名前・生年月日入力'!E34))</f>
      </c>
      <c r="F29" s="232"/>
      <c r="G29" s="232"/>
      <c r="H29" s="232"/>
      <c r="I29" s="232"/>
      <c r="J29" s="232"/>
      <c r="K29" s="232"/>
      <c r="L29" s="232"/>
      <c r="M29" s="232"/>
      <c r="N29" s="232"/>
      <c r="O29" s="204">
        <f t="shared" si="2"/>
      </c>
      <c r="P29" s="232"/>
      <c r="Q29" s="232"/>
      <c r="R29" s="232"/>
      <c r="S29" s="232"/>
      <c r="T29" s="232"/>
      <c r="U29" s="232"/>
      <c r="V29" s="232"/>
      <c r="W29" s="232"/>
      <c r="X29" s="232"/>
      <c r="Y29" s="204">
        <f t="shared" si="5"/>
      </c>
      <c r="Z29" s="234"/>
      <c r="AA29" s="234"/>
      <c r="AB29" s="234"/>
      <c r="AC29" s="234"/>
      <c r="AD29" s="234"/>
      <c r="AE29" s="234"/>
      <c r="AF29" s="234"/>
      <c r="AG29" s="234"/>
      <c r="AH29" s="234"/>
      <c r="AI29" s="204">
        <f aca="true" t="shared" si="6" ref="AI29:AI34">IF(SUM(Z29:AH29)=0,"",SUM(Z29:AH29))</f>
      </c>
      <c r="AJ29" s="93"/>
      <c r="AK29" s="93"/>
    </row>
    <row r="30" spans="2:37" ht="15" customHeight="1">
      <c r="B30" s="204">
        <v>26</v>
      </c>
      <c r="C30" s="72">
        <f>IF(('名前・生年月日入力'!C35)="","",(('名前・生年月日入力'!C35)))</f>
      </c>
      <c r="D30" s="72">
        <f>IF(('名前・生年月日入力'!D35)="","",(('名前・生年月日入力'!D35)))</f>
      </c>
      <c r="E30" s="72">
        <f>IF(('名前・生年月日入力'!E35)="","",('名前・生年月日入力'!E35))</f>
      </c>
      <c r="F30" s="232"/>
      <c r="G30" s="232"/>
      <c r="H30" s="232"/>
      <c r="I30" s="232"/>
      <c r="J30" s="232"/>
      <c r="K30" s="232"/>
      <c r="L30" s="232"/>
      <c r="M30" s="232"/>
      <c r="N30" s="232"/>
      <c r="O30" s="204">
        <f t="shared" si="2"/>
      </c>
      <c r="P30" s="232"/>
      <c r="Q30" s="232"/>
      <c r="R30" s="232"/>
      <c r="S30" s="232"/>
      <c r="T30" s="232"/>
      <c r="U30" s="232"/>
      <c r="V30" s="232"/>
      <c r="W30" s="232"/>
      <c r="X30" s="232"/>
      <c r="Y30" s="204">
        <f t="shared" si="5"/>
      </c>
      <c r="Z30" s="234"/>
      <c r="AA30" s="234"/>
      <c r="AB30" s="234"/>
      <c r="AC30" s="234"/>
      <c r="AD30" s="234"/>
      <c r="AE30" s="234"/>
      <c r="AF30" s="234"/>
      <c r="AG30" s="234"/>
      <c r="AH30" s="234"/>
      <c r="AI30" s="204">
        <f t="shared" si="6"/>
      </c>
      <c r="AJ30" s="93"/>
      <c r="AK30" s="93"/>
    </row>
    <row r="31" spans="2:37" ht="15" customHeight="1">
      <c r="B31" s="204">
        <v>27</v>
      </c>
      <c r="C31" s="72">
        <f>IF(('名前・生年月日入力'!C36)="","",(('名前・生年月日入力'!C36)))</f>
      </c>
      <c r="D31" s="72">
        <f>IF(('名前・生年月日入力'!D36)="","",(('名前・生年月日入力'!D36)))</f>
      </c>
      <c r="E31" s="72">
        <f>IF(('名前・生年月日入力'!E36)="","",('名前・生年月日入力'!E36))</f>
      </c>
      <c r="F31" s="232"/>
      <c r="G31" s="232"/>
      <c r="H31" s="232"/>
      <c r="I31" s="232"/>
      <c r="J31" s="232"/>
      <c r="K31" s="232"/>
      <c r="L31" s="232"/>
      <c r="M31" s="232"/>
      <c r="N31" s="232"/>
      <c r="O31" s="204">
        <f t="shared" si="2"/>
      </c>
      <c r="P31" s="232"/>
      <c r="Q31" s="232"/>
      <c r="R31" s="232"/>
      <c r="S31" s="232"/>
      <c r="T31" s="232"/>
      <c r="U31" s="232"/>
      <c r="V31" s="232"/>
      <c r="W31" s="232"/>
      <c r="X31" s="232"/>
      <c r="Y31" s="204">
        <f t="shared" si="5"/>
      </c>
      <c r="Z31" s="234"/>
      <c r="AA31" s="234"/>
      <c r="AB31" s="234"/>
      <c r="AC31" s="234"/>
      <c r="AD31" s="234"/>
      <c r="AE31" s="234"/>
      <c r="AF31" s="234"/>
      <c r="AG31" s="234"/>
      <c r="AH31" s="234"/>
      <c r="AI31" s="204">
        <f t="shared" si="6"/>
      </c>
      <c r="AJ31" s="93"/>
      <c r="AK31" s="93"/>
    </row>
    <row r="32" spans="2:37" ht="15" customHeight="1">
      <c r="B32" s="204">
        <v>28</v>
      </c>
      <c r="C32" s="72">
        <f>IF(('名前・生年月日入力'!C37)="","",(('名前・生年月日入力'!C37)))</f>
      </c>
      <c r="D32" s="72">
        <f>IF(('名前・生年月日入力'!D37)="","",(('名前・生年月日入力'!D37)))</f>
      </c>
      <c r="E32" s="72">
        <f>IF(('名前・生年月日入力'!E37)="","",('名前・生年月日入力'!E37))</f>
      </c>
      <c r="F32" s="232"/>
      <c r="G32" s="232"/>
      <c r="H32" s="232"/>
      <c r="I32" s="232"/>
      <c r="J32" s="232"/>
      <c r="K32" s="232"/>
      <c r="L32" s="232"/>
      <c r="M32" s="232"/>
      <c r="N32" s="232"/>
      <c r="O32" s="204">
        <f t="shared" si="2"/>
      </c>
      <c r="P32" s="232"/>
      <c r="Q32" s="232"/>
      <c r="R32" s="232"/>
      <c r="S32" s="232"/>
      <c r="T32" s="232"/>
      <c r="U32" s="232"/>
      <c r="V32" s="232"/>
      <c r="W32" s="232"/>
      <c r="X32" s="232"/>
      <c r="Y32" s="204">
        <f t="shared" si="5"/>
      </c>
      <c r="Z32" s="234"/>
      <c r="AA32" s="234"/>
      <c r="AB32" s="234"/>
      <c r="AC32" s="234"/>
      <c r="AD32" s="234"/>
      <c r="AE32" s="234"/>
      <c r="AF32" s="234"/>
      <c r="AG32" s="234"/>
      <c r="AH32" s="234"/>
      <c r="AI32" s="204">
        <f t="shared" si="6"/>
      </c>
      <c r="AJ32" s="93"/>
      <c r="AK32" s="93"/>
    </row>
    <row r="33" spans="2:37" ht="15" customHeight="1">
      <c r="B33" s="204">
        <v>29</v>
      </c>
      <c r="C33" s="72">
        <f>IF(('名前・生年月日入力'!C38)="","",(('名前・生年月日入力'!C38)))</f>
      </c>
      <c r="D33" s="72">
        <f>IF(('名前・生年月日入力'!D38)="","",(('名前・生年月日入力'!D38)))</f>
      </c>
      <c r="E33" s="72">
        <f>IF(('名前・生年月日入力'!E38)="","",('名前・生年月日入力'!E38))</f>
      </c>
      <c r="F33" s="232"/>
      <c r="G33" s="232"/>
      <c r="H33" s="232"/>
      <c r="I33" s="232"/>
      <c r="J33" s="232"/>
      <c r="K33" s="232"/>
      <c r="L33" s="232"/>
      <c r="M33" s="232"/>
      <c r="N33" s="232"/>
      <c r="O33" s="204">
        <f t="shared" si="2"/>
      </c>
      <c r="P33" s="232"/>
      <c r="Q33" s="232"/>
      <c r="R33" s="232"/>
      <c r="S33" s="232"/>
      <c r="T33" s="232"/>
      <c r="U33" s="232"/>
      <c r="V33" s="232"/>
      <c r="W33" s="232"/>
      <c r="X33" s="232"/>
      <c r="Y33" s="204">
        <f t="shared" si="5"/>
      </c>
      <c r="Z33" s="234"/>
      <c r="AA33" s="234"/>
      <c r="AB33" s="234"/>
      <c r="AC33" s="234"/>
      <c r="AD33" s="234"/>
      <c r="AE33" s="234"/>
      <c r="AF33" s="234"/>
      <c r="AG33" s="234"/>
      <c r="AH33" s="234"/>
      <c r="AI33" s="204">
        <f t="shared" si="6"/>
      </c>
      <c r="AJ33" s="93"/>
      <c r="AK33" s="93"/>
    </row>
    <row r="34" spans="2:37" ht="15" customHeight="1">
      <c r="B34" s="204">
        <v>30</v>
      </c>
      <c r="C34" s="72">
        <f>IF(('名前・生年月日入力'!C39)="","",(('名前・生年月日入力'!C39)))</f>
      </c>
      <c r="D34" s="72">
        <f>IF(('名前・生年月日入力'!D39)="","",(('名前・生年月日入力'!D39)))</f>
      </c>
      <c r="E34" s="72">
        <f>IF(('名前・生年月日入力'!E39)="","",('名前・生年月日入力'!E39))</f>
      </c>
      <c r="F34" s="232"/>
      <c r="G34" s="232"/>
      <c r="H34" s="232"/>
      <c r="I34" s="232"/>
      <c r="J34" s="232"/>
      <c r="K34" s="232"/>
      <c r="L34" s="232"/>
      <c r="M34" s="232"/>
      <c r="N34" s="232"/>
      <c r="O34" s="204">
        <f t="shared" si="2"/>
      </c>
      <c r="P34" s="232"/>
      <c r="Q34" s="232"/>
      <c r="R34" s="232"/>
      <c r="S34" s="232"/>
      <c r="T34" s="232"/>
      <c r="U34" s="232"/>
      <c r="V34" s="232"/>
      <c r="W34" s="232"/>
      <c r="X34" s="232"/>
      <c r="Y34" s="204">
        <f t="shared" si="5"/>
      </c>
      <c r="Z34" s="234"/>
      <c r="AA34" s="234"/>
      <c r="AB34" s="234"/>
      <c r="AC34" s="234"/>
      <c r="AD34" s="234"/>
      <c r="AE34" s="234"/>
      <c r="AF34" s="234"/>
      <c r="AG34" s="234"/>
      <c r="AH34" s="234"/>
      <c r="AI34" s="204">
        <f t="shared" si="6"/>
      </c>
      <c r="AJ34" s="93"/>
      <c r="AK34" s="93"/>
    </row>
    <row r="35" spans="2:37" ht="15" customHeight="1">
      <c r="B35" s="204">
        <v>31</v>
      </c>
      <c r="C35" s="72">
        <f>IF(('名前・生年月日入力'!C40)="","",(('名前・生年月日入力'!C40)))</f>
      </c>
      <c r="D35" s="72">
        <f>IF(('名前・生年月日入力'!D40)="","",(('名前・生年月日入力'!D40)))</f>
      </c>
      <c r="E35" s="72">
        <f>IF(('名前・生年月日入力'!E40)="","",('名前・生年月日入力'!E40))</f>
      </c>
      <c r="F35" s="232"/>
      <c r="G35" s="232"/>
      <c r="H35" s="232"/>
      <c r="I35" s="232"/>
      <c r="J35" s="232"/>
      <c r="K35" s="232"/>
      <c r="L35" s="232"/>
      <c r="M35" s="232"/>
      <c r="N35" s="232"/>
      <c r="O35" s="204">
        <f t="shared" si="2"/>
      </c>
      <c r="P35" s="232"/>
      <c r="Q35" s="232"/>
      <c r="R35" s="232"/>
      <c r="S35" s="232"/>
      <c r="T35" s="232"/>
      <c r="U35" s="232"/>
      <c r="V35" s="232"/>
      <c r="W35" s="232"/>
      <c r="X35" s="232"/>
      <c r="Y35" s="204">
        <f t="shared" si="5"/>
      </c>
      <c r="Z35" s="234"/>
      <c r="AA35" s="234"/>
      <c r="AB35" s="234"/>
      <c r="AC35" s="234"/>
      <c r="AD35" s="234"/>
      <c r="AE35" s="234"/>
      <c r="AF35" s="234"/>
      <c r="AG35" s="234"/>
      <c r="AH35" s="234"/>
      <c r="AI35" s="204">
        <f aca="true" t="shared" si="7" ref="AI35:AI49">IF(SUM(Z35:AH35)=0,"",SUM(Z35:AH35))</f>
      </c>
      <c r="AJ35" s="93"/>
      <c r="AK35" s="93"/>
    </row>
    <row r="36" spans="2:37" ht="15" customHeight="1">
      <c r="B36" s="204">
        <v>32</v>
      </c>
      <c r="C36" s="72">
        <f>IF(('名前・生年月日入力'!C41)="","",(('名前・生年月日入力'!C41)))</f>
      </c>
      <c r="D36" s="72">
        <f>IF(('名前・生年月日入力'!D41)="","",(('名前・生年月日入力'!D41)))</f>
      </c>
      <c r="E36" s="72">
        <f>IF(('名前・生年月日入力'!E41)="","",('名前・生年月日入力'!E41))</f>
      </c>
      <c r="F36" s="232"/>
      <c r="G36" s="232"/>
      <c r="H36" s="232"/>
      <c r="I36" s="232"/>
      <c r="J36" s="232"/>
      <c r="K36" s="232"/>
      <c r="L36" s="232"/>
      <c r="M36" s="232"/>
      <c r="N36" s="232"/>
      <c r="O36" s="204">
        <f t="shared" si="2"/>
      </c>
      <c r="P36" s="232"/>
      <c r="Q36" s="232"/>
      <c r="R36" s="232"/>
      <c r="S36" s="232"/>
      <c r="T36" s="232"/>
      <c r="U36" s="232"/>
      <c r="V36" s="232"/>
      <c r="W36" s="232"/>
      <c r="X36" s="232"/>
      <c r="Y36" s="204">
        <f t="shared" si="5"/>
      </c>
      <c r="Z36" s="234"/>
      <c r="AA36" s="234"/>
      <c r="AB36" s="234"/>
      <c r="AC36" s="234"/>
      <c r="AD36" s="234"/>
      <c r="AE36" s="234"/>
      <c r="AF36" s="234"/>
      <c r="AG36" s="234"/>
      <c r="AH36" s="234"/>
      <c r="AI36" s="204">
        <f t="shared" si="7"/>
      </c>
      <c r="AJ36" s="93"/>
      <c r="AK36" s="93"/>
    </row>
    <row r="37" spans="2:37" ht="15" customHeight="1">
      <c r="B37" s="204">
        <v>33</v>
      </c>
      <c r="C37" s="72">
        <f>IF(('名前・生年月日入力'!C42)="","",(('名前・生年月日入力'!C42)))</f>
      </c>
      <c r="D37" s="72">
        <f>IF(('名前・生年月日入力'!D42)="","",(('名前・生年月日入力'!D42)))</f>
      </c>
      <c r="E37" s="72">
        <f>IF(('名前・生年月日入力'!E42)="","",('名前・生年月日入力'!E42))</f>
      </c>
      <c r="F37" s="232"/>
      <c r="G37" s="232"/>
      <c r="H37" s="232"/>
      <c r="I37" s="232"/>
      <c r="J37" s="232"/>
      <c r="K37" s="232"/>
      <c r="L37" s="232"/>
      <c r="M37" s="232"/>
      <c r="N37" s="232"/>
      <c r="O37" s="204">
        <f t="shared" si="2"/>
      </c>
      <c r="P37" s="232"/>
      <c r="Q37" s="232"/>
      <c r="R37" s="232"/>
      <c r="S37" s="232"/>
      <c r="T37" s="232"/>
      <c r="U37" s="232"/>
      <c r="V37" s="232"/>
      <c r="W37" s="232"/>
      <c r="X37" s="232"/>
      <c r="Y37" s="204">
        <f t="shared" si="5"/>
      </c>
      <c r="Z37" s="234"/>
      <c r="AA37" s="234"/>
      <c r="AB37" s="234"/>
      <c r="AC37" s="234"/>
      <c r="AD37" s="234"/>
      <c r="AE37" s="234"/>
      <c r="AF37" s="234"/>
      <c r="AG37" s="234"/>
      <c r="AH37" s="234"/>
      <c r="AI37" s="204">
        <f t="shared" si="7"/>
      </c>
      <c r="AJ37" s="93"/>
      <c r="AK37" s="93"/>
    </row>
    <row r="38" spans="2:37" ht="15" customHeight="1">
      <c r="B38" s="204">
        <v>34</v>
      </c>
      <c r="C38" s="72">
        <f>IF(('名前・生年月日入力'!C43)="","",(('名前・生年月日入力'!C43)))</f>
      </c>
      <c r="D38" s="72">
        <f>IF(('名前・生年月日入力'!D43)="","",(('名前・生年月日入力'!D43)))</f>
      </c>
      <c r="E38" s="72">
        <f>IF(('名前・生年月日入力'!E43)="","",('名前・生年月日入力'!E43))</f>
      </c>
      <c r="F38" s="232"/>
      <c r="G38" s="232"/>
      <c r="H38" s="232"/>
      <c r="I38" s="232"/>
      <c r="J38" s="232"/>
      <c r="K38" s="232"/>
      <c r="L38" s="232"/>
      <c r="M38" s="232"/>
      <c r="N38" s="232"/>
      <c r="O38" s="204">
        <f t="shared" si="2"/>
      </c>
      <c r="P38" s="232"/>
      <c r="Q38" s="232"/>
      <c r="R38" s="232"/>
      <c r="S38" s="232"/>
      <c r="T38" s="232"/>
      <c r="U38" s="232"/>
      <c r="V38" s="232"/>
      <c r="W38" s="232"/>
      <c r="X38" s="232"/>
      <c r="Y38" s="204">
        <f t="shared" si="5"/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04">
        <f t="shared" si="7"/>
      </c>
      <c r="AJ38" s="93"/>
      <c r="AK38" s="93"/>
    </row>
    <row r="39" spans="2:37" ht="15" customHeight="1">
      <c r="B39" s="204">
        <v>35</v>
      </c>
      <c r="C39" s="72">
        <f>IF(('名前・生年月日入力'!C44)="","",(('名前・生年月日入力'!C44)))</f>
      </c>
      <c r="D39" s="72">
        <f>IF(('名前・生年月日入力'!D44)="","",(('名前・生年月日入力'!D44)))</f>
      </c>
      <c r="E39" s="72">
        <f>IF(('名前・生年月日入力'!E44)="","",('名前・生年月日入力'!E44))</f>
      </c>
      <c r="F39" s="232"/>
      <c r="G39" s="232"/>
      <c r="H39" s="232"/>
      <c r="I39" s="232"/>
      <c r="J39" s="232"/>
      <c r="K39" s="232"/>
      <c r="L39" s="232"/>
      <c r="M39" s="232"/>
      <c r="N39" s="232"/>
      <c r="O39" s="204">
        <f t="shared" si="2"/>
      </c>
      <c r="P39" s="232"/>
      <c r="Q39" s="232"/>
      <c r="R39" s="232"/>
      <c r="S39" s="232"/>
      <c r="T39" s="232"/>
      <c r="U39" s="232"/>
      <c r="V39" s="232"/>
      <c r="W39" s="232"/>
      <c r="X39" s="232"/>
      <c r="Y39" s="204">
        <f>IF(SUM(P39:X39)=0,"",SUM(P39:X39))</f>
      </c>
      <c r="Z39" s="234"/>
      <c r="AA39" s="234"/>
      <c r="AB39" s="234"/>
      <c r="AC39" s="234"/>
      <c r="AD39" s="234"/>
      <c r="AE39" s="234"/>
      <c r="AF39" s="234"/>
      <c r="AG39" s="234"/>
      <c r="AH39" s="234"/>
      <c r="AI39" s="204">
        <f t="shared" si="7"/>
      </c>
      <c r="AJ39" s="93"/>
      <c r="AK39" s="93"/>
    </row>
    <row r="40" spans="2:37" ht="15" customHeight="1">
      <c r="B40" s="204">
        <v>36</v>
      </c>
      <c r="C40" s="72">
        <f>IF(('名前・生年月日入力'!C45)="","",(('名前・生年月日入力'!C45)))</f>
      </c>
      <c r="D40" s="72">
        <f>IF(('名前・生年月日入力'!D45)="","",(('名前・生年月日入力'!D45)))</f>
      </c>
      <c r="E40" s="72">
        <f>IF(('名前・生年月日入力'!E45)="","",('名前・生年月日入力'!E45))</f>
      </c>
      <c r="F40" s="232"/>
      <c r="G40" s="232"/>
      <c r="H40" s="232"/>
      <c r="I40" s="232"/>
      <c r="J40" s="232"/>
      <c r="K40" s="232"/>
      <c r="L40" s="232"/>
      <c r="M40" s="232"/>
      <c r="N40" s="232"/>
      <c r="O40" s="204">
        <f t="shared" si="2"/>
      </c>
      <c r="P40" s="232"/>
      <c r="Q40" s="232"/>
      <c r="R40" s="232"/>
      <c r="S40" s="232"/>
      <c r="T40" s="232"/>
      <c r="U40" s="232"/>
      <c r="V40" s="232"/>
      <c r="W40" s="232"/>
      <c r="X40" s="232"/>
      <c r="Y40" s="204">
        <f aca="true" t="shared" si="8" ref="Y40:Y103">IF(SUM(P40:X40)=0,"",SUM(P40:X40))</f>
      </c>
      <c r="Z40" s="234"/>
      <c r="AA40" s="234"/>
      <c r="AB40" s="234"/>
      <c r="AC40" s="234"/>
      <c r="AD40" s="234"/>
      <c r="AE40" s="234"/>
      <c r="AF40" s="234"/>
      <c r="AG40" s="234"/>
      <c r="AH40" s="234"/>
      <c r="AI40" s="204">
        <f t="shared" si="7"/>
      </c>
      <c r="AJ40" s="93"/>
      <c r="AK40" s="93"/>
    </row>
    <row r="41" spans="2:37" ht="15" customHeight="1">
      <c r="B41" s="204">
        <v>37</v>
      </c>
      <c r="C41" s="72">
        <f>IF(('名前・生年月日入力'!C46)="","",(('名前・生年月日入力'!C46)))</f>
      </c>
      <c r="D41" s="72">
        <f>IF(('名前・生年月日入力'!D46)="","",(('名前・生年月日入力'!D46)))</f>
      </c>
      <c r="E41" s="72">
        <f>IF(('名前・生年月日入力'!E46)="","",('名前・生年月日入力'!E46))</f>
      </c>
      <c r="F41" s="232"/>
      <c r="G41" s="232"/>
      <c r="H41" s="232"/>
      <c r="I41" s="232"/>
      <c r="J41" s="232"/>
      <c r="K41" s="232"/>
      <c r="L41" s="232"/>
      <c r="M41" s="232"/>
      <c r="N41" s="232"/>
      <c r="O41" s="204">
        <f t="shared" si="2"/>
      </c>
      <c r="P41" s="232"/>
      <c r="Q41" s="232"/>
      <c r="R41" s="232"/>
      <c r="S41" s="232"/>
      <c r="T41" s="232"/>
      <c r="U41" s="232"/>
      <c r="V41" s="232"/>
      <c r="W41" s="232"/>
      <c r="X41" s="232"/>
      <c r="Y41" s="204">
        <f t="shared" si="8"/>
      </c>
      <c r="Z41" s="234"/>
      <c r="AA41" s="234"/>
      <c r="AB41" s="234"/>
      <c r="AC41" s="234"/>
      <c r="AD41" s="234"/>
      <c r="AE41" s="234"/>
      <c r="AF41" s="234"/>
      <c r="AG41" s="234"/>
      <c r="AH41" s="234"/>
      <c r="AI41" s="204">
        <f t="shared" si="7"/>
      </c>
      <c r="AJ41" s="93"/>
      <c r="AK41" s="93"/>
    </row>
    <row r="42" spans="2:37" ht="15" customHeight="1">
      <c r="B42" s="204">
        <v>38</v>
      </c>
      <c r="C42" s="72">
        <f>IF(('名前・生年月日入力'!C47)="","",(('名前・生年月日入力'!C47)))</f>
      </c>
      <c r="D42" s="72">
        <f>IF(('名前・生年月日入力'!D47)="","",(('名前・生年月日入力'!D47)))</f>
      </c>
      <c r="E42" s="72">
        <f>IF(('名前・生年月日入力'!E47)="","",('名前・生年月日入力'!E47))</f>
      </c>
      <c r="F42" s="232"/>
      <c r="G42" s="232"/>
      <c r="H42" s="232"/>
      <c r="I42" s="232"/>
      <c r="J42" s="232"/>
      <c r="K42" s="232"/>
      <c r="L42" s="232"/>
      <c r="M42" s="232"/>
      <c r="N42" s="232"/>
      <c r="O42" s="204">
        <f t="shared" si="2"/>
      </c>
      <c r="P42" s="232"/>
      <c r="Q42" s="232"/>
      <c r="R42" s="232"/>
      <c r="S42" s="232"/>
      <c r="T42" s="232"/>
      <c r="U42" s="232"/>
      <c r="V42" s="232"/>
      <c r="W42" s="232"/>
      <c r="X42" s="232"/>
      <c r="Y42" s="204">
        <f t="shared" si="8"/>
      </c>
      <c r="Z42" s="234"/>
      <c r="AA42" s="234"/>
      <c r="AB42" s="234"/>
      <c r="AC42" s="234"/>
      <c r="AD42" s="234"/>
      <c r="AE42" s="234"/>
      <c r="AF42" s="234"/>
      <c r="AG42" s="234"/>
      <c r="AH42" s="234"/>
      <c r="AI42" s="204">
        <f t="shared" si="7"/>
      </c>
      <c r="AJ42" s="93"/>
      <c r="AK42" s="93"/>
    </row>
    <row r="43" spans="2:37" ht="15" customHeight="1">
      <c r="B43" s="204">
        <v>39</v>
      </c>
      <c r="C43" s="72">
        <f>IF(('名前・生年月日入力'!C48)="","",(('名前・生年月日入力'!C48)))</f>
      </c>
      <c r="D43" s="72">
        <f>IF(('名前・生年月日入力'!D48)="","",(('名前・生年月日入力'!D48)))</f>
      </c>
      <c r="E43" s="72">
        <f>IF(('名前・生年月日入力'!E48)="","",('名前・生年月日入力'!E48))</f>
      </c>
      <c r="F43" s="232"/>
      <c r="G43" s="232"/>
      <c r="H43" s="232"/>
      <c r="I43" s="232"/>
      <c r="J43" s="232"/>
      <c r="K43" s="232"/>
      <c r="L43" s="232"/>
      <c r="M43" s="232"/>
      <c r="N43" s="232"/>
      <c r="O43" s="204">
        <f t="shared" si="2"/>
      </c>
      <c r="P43" s="232"/>
      <c r="Q43" s="232"/>
      <c r="R43" s="232"/>
      <c r="S43" s="232"/>
      <c r="T43" s="232"/>
      <c r="U43" s="232"/>
      <c r="V43" s="232"/>
      <c r="W43" s="232"/>
      <c r="X43" s="232"/>
      <c r="Y43" s="204">
        <f t="shared" si="8"/>
      </c>
      <c r="Z43" s="234"/>
      <c r="AA43" s="234"/>
      <c r="AB43" s="234"/>
      <c r="AC43" s="234"/>
      <c r="AD43" s="234"/>
      <c r="AE43" s="234"/>
      <c r="AF43" s="234"/>
      <c r="AG43" s="234"/>
      <c r="AH43" s="234"/>
      <c r="AI43" s="204">
        <f t="shared" si="7"/>
      </c>
      <c r="AJ43" s="93"/>
      <c r="AK43" s="93"/>
    </row>
    <row r="44" spans="2:37" ht="15" customHeight="1">
      <c r="B44" s="204">
        <v>40</v>
      </c>
      <c r="C44" s="72">
        <f>IF(('名前・生年月日入力'!C49)="","",(('名前・生年月日入力'!C49)))</f>
      </c>
      <c r="D44" s="72">
        <f>IF(('名前・生年月日入力'!D49)="","",(('名前・生年月日入力'!D49)))</f>
      </c>
      <c r="E44" s="72">
        <f>IF(('名前・生年月日入力'!E49)="","",('名前・生年月日入力'!E49))</f>
      </c>
      <c r="F44" s="232"/>
      <c r="G44" s="232"/>
      <c r="H44" s="232"/>
      <c r="I44" s="232"/>
      <c r="J44" s="232"/>
      <c r="K44" s="232"/>
      <c r="L44" s="232"/>
      <c r="M44" s="232"/>
      <c r="N44" s="232"/>
      <c r="O44" s="204">
        <f t="shared" si="2"/>
      </c>
      <c r="P44" s="232"/>
      <c r="Q44" s="232"/>
      <c r="R44" s="232"/>
      <c r="S44" s="232"/>
      <c r="T44" s="232"/>
      <c r="U44" s="232"/>
      <c r="V44" s="232"/>
      <c r="W44" s="232"/>
      <c r="X44" s="232"/>
      <c r="Y44" s="204">
        <f t="shared" si="8"/>
      </c>
      <c r="Z44" s="234"/>
      <c r="AA44" s="234"/>
      <c r="AB44" s="234"/>
      <c r="AC44" s="234"/>
      <c r="AD44" s="234"/>
      <c r="AE44" s="234"/>
      <c r="AF44" s="234"/>
      <c r="AG44" s="234"/>
      <c r="AH44" s="234"/>
      <c r="AI44" s="204">
        <f t="shared" si="7"/>
      </c>
      <c r="AJ44" s="93"/>
      <c r="AK44" s="93"/>
    </row>
    <row r="45" spans="2:37" ht="15" customHeight="1">
      <c r="B45" s="204">
        <v>41</v>
      </c>
      <c r="C45" s="72">
        <f>IF(('名前・生年月日入力'!C50)="","",(('名前・生年月日入力'!C50)))</f>
      </c>
      <c r="D45" s="72">
        <f>IF(('名前・生年月日入力'!D50)="","",(('名前・生年月日入力'!D50)))</f>
      </c>
      <c r="E45" s="72">
        <f>IF(('名前・生年月日入力'!E50)="","",('名前・生年月日入力'!E50))</f>
      </c>
      <c r="F45" s="232"/>
      <c r="G45" s="232"/>
      <c r="H45" s="232"/>
      <c r="I45" s="232"/>
      <c r="J45" s="232"/>
      <c r="K45" s="232"/>
      <c r="L45" s="232"/>
      <c r="M45" s="232"/>
      <c r="N45" s="232"/>
      <c r="O45" s="204">
        <f t="shared" si="2"/>
      </c>
      <c r="P45" s="232"/>
      <c r="Q45" s="232"/>
      <c r="R45" s="232"/>
      <c r="S45" s="232"/>
      <c r="T45" s="232"/>
      <c r="U45" s="232"/>
      <c r="V45" s="232"/>
      <c r="W45" s="232"/>
      <c r="X45" s="232"/>
      <c r="Y45" s="204">
        <f t="shared" si="8"/>
      </c>
      <c r="Z45" s="234"/>
      <c r="AA45" s="234"/>
      <c r="AB45" s="234"/>
      <c r="AC45" s="234"/>
      <c r="AD45" s="234"/>
      <c r="AE45" s="234"/>
      <c r="AF45" s="234"/>
      <c r="AG45" s="234"/>
      <c r="AH45" s="234"/>
      <c r="AI45" s="204">
        <f t="shared" si="7"/>
      </c>
      <c r="AJ45" s="93"/>
      <c r="AK45" s="93"/>
    </row>
    <row r="46" spans="2:37" ht="15" customHeight="1">
      <c r="B46" s="204">
        <v>42</v>
      </c>
      <c r="C46" s="72">
        <f>IF(('名前・生年月日入力'!C51)="","",(('名前・生年月日入力'!C51)))</f>
      </c>
      <c r="D46" s="72">
        <f>IF(('名前・生年月日入力'!D51)="","",(('名前・生年月日入力'!D51)))</f>
      </c>
      <c r="E46" s="72">
        <f>IF(('名前・生年月日入力'!E51)="","",('名前・生年月日入力'!E51))</f>
      </c>
      <c r="F46" s="232"/>
      <c r="G46" s="232"/>
      <c r="H46" s="232"/>
      <c r="I46" s="232"/>
      <c r="J46" s="232"/>
      <c r="K46" s="232"/>
      <c r="L46" s="232"/>
      <c r="M46" s="232"/>
      <c r="N46" s="232"/>
      <c r="O46" s="204">
        <f t="shared" si="2"/>
      </c>
      <c r="P46" s="232"/>
      <c r="Q46" s="232"/>
      <c r="R46" s="232"/>
      <c r="S46" s="232"/>
      <c r="T46" s="232"/>
      <c r="U46" s="232"/>
      <c r="V46" s="232"/>
      <c r="W46" s="232"/>
      <c r="X46" s="232"/>
      <c r="Y46" s="204">
        <f t="shared" si="8"/>
      </c>
      <c r="Z46" s="234"/>
      <c r="AA46" s="234"/>
      <c r="AB46" s="234"/>
      <c r="AC46" s="234"/>
      <c r="AD46" s="234"/>
      <c r="AE46" s="234"/>
      <c r="AF46" s="234"/>
      <c r="AG46" s="234"/>
      <c r="AH46" s="234"/>
      <c r="AI46" s="204">
        <f t="shared" si="7"/>
      </c>
      <c r="AJ46" s="93"/>
      <c r="AK46" s="93"/>
    </row>
    <row r="47" spans="2:37" ht="15" customHeight="1">
      <c r="B47" s="204">
        <v>43</v>
      </c>
      <c r="C47" s="72">
        <f>IF(('名前・生年月日入力'!C52)="","",(('名前・生年月日入力'!C52)))</f>
      </c>
      <c r="D47" s="72">
        <f>IF(('名前・生年月日入力'!D52)="","",(('名前・生年月日入力'!D52)))</f>
      </c>
      <c r="E47" s="72">
        <f>IF(('名前・生年月日入力'!E52)="","",('名前・生年月日入力'!E52))</f>
      </c>
      <c r="F47" s="232"/>
      <c r="G47" s="232"/>
      <c r="H47" s="232"/>
      <c r="I47" s="232"/>
      <c r="J47" s="232"/>
      <c r="K47" s="232"/>
      <c r="L47" s="232"/>
      <c r="M47" s="232"/>
      <c r="N47" s="232"/>
      <c r="O47" s="204">
        <f t="shared" si="2"/>
      </c>
      <c r="P47" s="232"/>
      <c r="Q47" s="232"/>
      <c r="R47" s="232"/>
      <c r="S47" s="232"/>
      <c r="T47" s="232"/>
      <c r="U47" s="232"/>
      <c r="V47" s="232"/>
      <c r="W47" s="232"/>
      <c r="X47" s="232"/>
      <c r="Y47" s="204">
        <f t="shared" si="8"/>
      </c>
      <c r="Z47" s="234"/>
      <c r="AA47" s="234"/>
      <c r="AB47" s="234"/>
      <c r="AC47" s="234"/>
      <c r="AD47" s="234"/>
      <c r="AE47" s="234"/>
      <c r="AF47" s="234"/>
      <c r="AG47" s="234"/>
      <c r="AH47" s="234"/>
      <c r="AI47" s="204">
        <f t="shared" si="7"/>
      </c>
      <c r="AJ47" s="93"/>
      <c r="AK47" s="93"/>
    </row>
    <row r="48" spans="2:37" ht="15" customHeight="1">
      <c r="B48" s="204">
        <v>44</v>
      </c>
      <c r="C48" s="72">
        <f>IF(('名前・生年月日入力'!C53)="","",(('名前・生年月日入力'!C53)))</f>
      </c>
      <c r="D48" s="72">
        <f>IF(('名前・生年月日入力'!D53)="","",(('名前・生年月日入力'!D53)))</f>
      </c>
      <c r="E48" s="72">
        <f>IF(('名前・生年月日入力'!E53)="","",('名前・生年月日入力'!E53))</f>
      </c>
      <c r="F48" s="232"/>
      <c r="G48" s="232"/>
      <c r="H48" s="232"/>
      <c r="I48" s="232"/>
      <c r="J48" s="232"/>
      <c r="K48" s="232"/>
      <c r="L48" s="232"/>
      <c r="M48" s="232"/>
      <c r="N48" s="232"/>
      <c r="O48" s="204">
        <f t="shared" si="2"/>
      </c>
      <c r="P48" s="232"/>
      <c r="Q48" s="232"/>
      <c r="R48" s="232"/>
      <c r="S48" s="232"/>
      <c r="T48" s="232"/>
      <c r="U48" s="232"/>
      <c r="V48" s="232"/>
      <c r="W48" s="232"/>
      <c r="X48" s="232"/>
      <c r="Y48" s="204">
        <f t="shared" si="8"/>
      </c>
      <c r="Z48" s="234"/>
      <c r="AA48" s="234"/>
      <c r="AB48" s="234"/>
      <c r="AC48" s="234"/>
      <c r="AD48" s="234"/>
      <c r="AE48" s="234"/>
      <c r="AF48" s="234"/>
      <c r="AG48" s="234"/>
      <c r="AH48" s="234"/>
      <c r="AI48" s="204">
        <f t="shared" si="7"/>
      </c>
      <c r="AJ48" s="93"/>
      <c r="AK48" s="93"/>
    </row>
    <row r="49" spans="2:37" ht="15" customHeight="1">
      <c r="B49" s="204">
        <v>45</v>
      </c>
      <c r="C49" s="72">
        <f>IF(('名前・生年月日入力'!C54)="","",(('名前・生年月日入力'!C54)))</f>
      </c>
      <c r="D49" s="72">
        <f>IF(('名前・生年月日入力'!D54)="","",(('名前・生年月日入力'!D54)))</f>
      </c>
      <c r="E49" s="72">
        <f>IF(('名前・生年月日入力'!E54)="","",('名前・生年月日入力'!E54))</f>
      </c>
      <c r="F49" s="232"/>
      <c r="G49" s="232"/>
      <c r="H49" s="232"/>
      <c r="I49" s="232"/>
      <c r="J49" s="232"/>
      <c r="K49" s="232"/>
      <c r="L49" s="232"/>
      <c r="M49" s="232"/>
      <c r="N49" s="232"/>
      <c r="O49" s="204">
        <f t="shared" si="2"/>
      </c>
      <c r="P49" s="232"/>
      <c r="Q49" s="232"/>
      <c r="R49" s="232"/>
      <c r="S49" s="232"/>
      <c r="T49" s="232"/>
      <c r="U49" s="232"/>
      <c r="V49" s="232"/>
      <c r="W49" s="232"/>
      <c r="X49" s="232"/>
      <c r="Y49" s="204">
        <f t="shared" si="8"/>
      </c>
      <c r="Z49" s="234"/>
      <c r="AA49" s="234"/>
      <c r="AB49" s="234"/>
      <c r="AC49" s="234"/>
      <c r="AD49" s="234"/>
      <c r="AE49" s="234"/>
      <c r="AF49" s="234"/>
      <c r="AG49" s="234"/>
      <c r="AH49" s="234"/>
      <c r="AI49" s="204">
        <f t="shared" si="7"/>
      </c>
      <c r="AJ49" s="93"/>
      <c r="AK49" s="93"/>
    </row>
    <row r="50" spans="2:37" ht="15" customHeight="1">
      <c r="B50" s="204">
        <v>46</v>
      </c>
      <c r="C50" s="72">
        <f>IF(('名前・生年月日入力'!C55)="","",(('名前・生年月日入力'!C55)))</f>
      </c>
      <c r="D50" s="72">
        <f>IF(('名前・生年月日入力'!D55)="","",(('名前・生年月日入力'!D55)))</f>
      </c>
      <c r="E50" s="72">
        <f>IF(('名前・生年月日入力'!E55)="","",('名前・生年月日入力'!E55))</f>
      </c>
      <c r="F50" s="232"/>
      <c r="G50" s="232"/>
      <c r="H50" s="232"/>
      <c r="I50" s="232"/>
      <c r="J50" s="232"/>
      <c r="K50" s="232"/>
      <c r="L50" s="232"/>
      <c r="M50" s="232"/>
      <c r="N50" s="232"/>
      <c r="O50" s="204">
        <f t="shared" si="2"/>
      </c>
      <c r="P50" s="232"/>
      <c r="Q50" s="232"/>
      <c r="R50" s="232"/>
      <c r="S50" s="232"/>
      <c r="T50" s="232"/>
      <c r="U50" s="232"/>
      <c r="V50" s="232"/>
      <c r="W50" s="232"/>
      <c r="X50" s="232"/>
      <c r="Y50" s="204">
        <f t="shared" si="8"/>
      </c>
      <c r="Z50" s="234"/>
      <c r="AA50" s="234"/>
      <c r="AB50" s="234"/>
      <c r="AC50" s="234"/>
      <c r="AD50" s="234"/>
      <c r="AE50" s="234"/>
      <c r="AF50" s="234"/>
      <c r="AG50" s="234"/>
      <c r="AH50" s="234"/>
      <c r="AI50" s="204">
        <f>IF(SUM(Z50:AH50)=0,"",SUM(Z50:AH50))</f>
      </c>
      <c r="AJ50" s="93"/>
      <c r="AK50" s="93"/>
    </row>
    <row r="51" spans="2:37" ht="15" customHeight="1">
      <c r="B51" s="204">
        <v>47</v>
      </c>
      <c r="C51" s="72">
        <f>IF(('名前・生年月日入力'!C56)="","",(('名前・生年月日入力'!C56)))</f>
      </c>
      <c r="D51" s="72">
        <f>IF(('名前・生年月日入力'!D56)="","",(('名前・生年月日入力'!D56)))</f>
      </c>
      <c r="E51" s="72">
        <f>IF(('名前・生年月日入力'!E56)="","",('名前・生年月日入力'!E56))</f>
      </c>
      <c r="F51" s="232"/>
      <c r="G51" s="232"/>
      <c r="H51" s="232"/>
      <c r="I51" s="232"/>
      <c r="J51" s="232"/>
      <c r="K51" s="232"/>
      <c r="L51" s="232"/>
      <c r="M51" s="232"/>
      <c r="N51" s="232"/>
      <c r="O51" s="204">
        <f t="shared" si="2"/>
      </c>
      <c r="P51" s="232"/>
      <c r="Q51" s="232"/>
      <c r="R51" s="232"/>
      <c r="S51" s="232"/>
      <c r="T51" s="232"/>
      <c r="U51" s="232"/>
      <c r="V51" s="232"/>
      <c r="W51" s="232"/>
      <c r="X51" s="232"/>
      <c r="Y51" s="204">
        <f t="shared" si="8"/>
      </c>
      <c r="Z51" s="234"/>
      <c r="AA51" s="234"/>
      <c r="AB51" s="234"/>
      <c r="AC51" s="234"/>
      <c r="AD51" s="234"/>
      <c r="AE51" s="234"/>
      <c r="AF51" s="234"/>
      <c r="AG51" s="234"/>
      <c r="AH51" s="234"/>
      <c r="AI51" s="204">
        <f aca="true" t="shared" si="9" ref="AI51:AI104">IF(SUM(Z51:AH51)=0,"",SUM(Z51:AH51))</f>
      </c>
      <c r="AJ51" s="93"/>
      <c r="AK51" s="93"/>
    </row>
    <row r="52" spans="2:37" ht="15" customHeight="1">
      <c r="B52" s="204">
        <v>48</v>
      </c>
      <c r="C52" s="72">
        <f>IF(('名前・生年月日入力'!C57)="","",(('名前・生年月日入力'!C57)))</f>
      </c>
      <c r="D52" s="72">
        <f>IF(('名前・生年月日入力'!D57)="","",(('名前・生年月日入力'!D57)))</f>
      </c>
      <c r="E52" s="72">
        <f>IF(('名前・生年月日入力'!E57)="","",('名前・生年月日入力'!E57))</f>
      </c>
      <c r="F52" s="232"/>
      <c r="G52" s="232"/>
      <c r="H52" s="232"/>
      <c r="I52" s="232"/>
      <c r="J52" s="232"/>
      <c r="K52" s="232"/>
      <c r="L52" s="232"/>
      <c r="M52" s="232"/>
      <c r="N52" s="232"/>
      <c r="O52" s="204">
        <f t="shared" si="2"/>
      </c>
      <c r="P52" s="232"/>
      <c r="Q52" s="232"/>
      <c r="R52" s="232"/>
      <c r="S52" s="232"/>
      <c r="T52" s="232"/>
      <c r="U52" s="232"/>
      <c r="V52" s="232"/>
      <c r="W52" s="232"/>
      <c r="X52" s="232"/>
      <c r="Y52" s="204">
        <f t="shared" si="8"/>
      </c>
      <c r="Z52" s="234"/>
      <c r="AA52" s="234"/>
      <c r="AB52" s="234"/>
      <c r="AC52" s="234"/>
      <c r="AD52" s="234"/>
      <c r="AE52" s="234"/>
      <c r="AF52" s="234"/>
      <c r="AG52" s="234"/>
      <c r="AH52" s="234"/>
      <c r="AI52" s="204">
        <f t="shared" si="9"/>
      </c>
      <c r="AJ52" s="93"/>
      <c r="AK52" s="93"/>
    </row>
    <row r="53" spans="2:37" ht="15" customHeight="1">
      <c r="B53" s="204">
        <v>49</v>
      </c>
      <c r="C53" s="72">
        <f>IF(('名前・生年月日入力'!C58)="","",(('名前・生年月日入力'!C58)))</f>
      </c>
      <c r="D53" s="72">
        <f>IF(('名前・生年月日入力'!D58)="","",(('名前・生年月日入力'!D58)))</f>
      </c>
      <c r="E53" s="72">
        <f>IF(('名前・生年月日入力'!E58)="","",('名前・生年月日入力'!E58))</f>
      </c>
      <c r="F53" s="232"/>
      <c r="G53" s="232"/>
      <c r="H53" s="232"/>
      <c r="I53" s="232"/>
      <c r="J53" s="232"/>
      <c r="K53" s="232"/>
      <c r="L53" s="232"/>
      <c r="M53" s="232"/>
      <c r="N53" s="232"/>
      <c r="O53" s="204">
        <f t="shared" si="2"/>
      </c>
      <c r="P53" s="232"/>
      <c r="Q53" s="232"/>
      <c r="R53" s="232"/>
      <c r="S53" s="232"/>
      <c r="T53" s="232"/>
      <c r="U53" s="232"/>
      <c r="V53" s="232"/>
      <c r="W53" s="232"/>
      <c r="X53" s="232"/>
      <c r="Y53" s="204">
        <f t="shared" si="8"/>
      </c>
      <c r="Z53" s="234"/>
      <c r="AA53" s="234"/>
      <c r="AB53" s="234"/>
      <c r="AC53" s="234"/>
      <c r="AD53" s="234"/>
      <c r="AE53" s="234"/>
      <c r="AF53" s="234"/>
      <c r="AG53" s="234"/>
      <c r="AH53" s="234"/>
      <c r="AI53" s="204">
        <f t="shared" si="9"/>
      </c>
      <c r="AJ53" s="93"/>
      <c r="AK53" s="93"/>
    </row>
    <row r="54" spans="2:37" ht="15" customHeight="1">
      <c r="B54" s="204">
        <v>50</v>
      </c>
      <c r="C54" s="72">
        <f>IF(('名前・生年月日入力'!C59)="","",(('名前・生年月日入力'!C59)))</f>
      </c>
      <c r="D54" s="72">
        <f>IF(('名前・生年月日入力'!D59)="","",(('名前・生年月日入力'!D59)))</f>
      </c>
      <c r="E54" s="72">
        <f>IF(('名前・生年月日入力'!E59)="","",('名前・生年月日入力'!E59))</f>
      </c>
      <c r="F54" s="232"/>
      <c r="G54" s="232"/>
      <c r="H54" s="232"/>
      <c r="I54" s="232"/>
      <c r="J54" s="232"/>
      <c r="K54" s="232"/>
      <c r="L54" s="232"/>
      <c r="M54" s="232"/>
      <c r="N54" s="232"/>
      <c r="O54" s="204">
        <f t="shared" si="2"/>
      </c>
      <c r="P54" s="232"/>
      <c r="Q54" s="232"/>
      <c r="R54" s="232"/>
      <c r="S54" s="232"/>
      <c r="T54" s="232"/>
      <c r="U54" s="232"/>
      <c r="V54" s="232"/>
      <c r="W54" s="232"/>
      <c r="X54" s="232"/>
      <c r="Y54" s="204">
        <f t="shared" si="8"/>
      </c>
      <c r="Z54" s="234"/>
      <c r="AA54" s="234"/>
      <c r="AB54" s="234"/>
      <c r="AC54" s="234"/>
      <c r="AD54" s="234"/>
      <c r="AE54" s="234"/>
      <c r="AF54" s="234"/>
      <c r="AG54" s="234"/>
      <c r="AH54" s="234"/>
      <c r="AI54" s="204">
        <f t="shared" si="9"/>
      </c>
      <c r="AJ54" s="93"/>
      <c r="AK54" s="93"/>
    </row>
    <row r="55" spans="2:37" ht="15" customHeight="1">
      <c r="B55" s="204">
        <v>51</v>
      </c>
      <c r="C55" s="72">
        <f>IF(('名前・生年月日入力'!C60)="","",(('名前・生年月日入力'!C60)))</f>
      </c>
      <c r="D55" s="72">
        <f>IF(('名前・生年月日入力'!D60)="","",(('名前・生年月日入力'!D60)))</f>
      </c>
      <c r="E55" s="72">
        <f>IF(('名前・生年月日入力'!E60)="","",('名前・生年月日入力'!E60))</f>
      </c>
      <c r="F55" s="232"/>
      <c r="G55" s="232"/>
      <c r="H55" s="232"/>
      <c r="I55" s="232"/>
      <c r="J55" s="232"/>
      <c r="K55" s="232"/>
      <c r="L55" s="232"/>
      <c r="M55" s="232"/>
      <c r="N55" s="232"/>
      <c r="O55" s="204">
        <f t="shared" si="2"/>
      </c>
      <c r="P55" s="232"/>
      <c r="Q55" s="232"/>
      <c r="R55" s="232"/>
      <c r="S55" s="232"/>
      <c r="T55" s="232"/>
      <c r="U55" s="232"/>
      <c r="V55" s="232"/>
      <c r="W55" s="232"/>
      <c r="X55" s="232"/>
      <c r="Y55" s="204">
        <f t="shared" si="8"/>
      </c>
      <c r="Z55" s="234"/>
      <c r="AA55" s="234"/>
      <c r="AB55" s="234"/>
      <c r="AC55" s="234"/>
      <c r="AD55" s="234"/>
      <c r="AE55" s="234"/>
      <c r="AF55" s="234"/>
      <c r="AG55" s="234"/>
      <c r="AH55" s="234"/>
      <c r="AI55" s="204">
        <f t="shared" si="9"/>
      </c>
      <c r="AJ55" s="93"/>
      <c r="AK55" s="93"/>
    </row>
    <row r="56" spans="2:37" ht="15" customHeight="1">
      <c r="B56" s="204">
        <v>52</v>
      </c>
      <c r="C56" s="72">
        <f>IF(('名前・生年月日入力'!C61)="","",(('名前・生年月日入力'!C61)))</f>
      </c>
      <c r="D56" s="72">
        <f>IF(('名前・生年月日入力'!D61)="","",(('名前・生年月日入力'!D61)))</f>
      </c>
      <c r="E56" s="72">
        <f>IF(('名前・生年月日入力'!E61)="","",('名前・生年月日入力'!E61))</f>
      </c>
      <c r="F56" s="232"/>
      <c r="G56" s="232"/>
      <c r="H56" s="232"/>
      <c r="I56" s="232"/>
      <c r="J56" s="232"/>
      <c r="K56" s="232"/>
      <c r="L56" s="232"/>
      <c r="M56" s="232"/>
      <c r="N56" s="232"/>
      <c r="O56" s="204">
        <f t="shared" si="2"/>
      </c>
      <c r="P56" s="232"/>
      <c r="Q56" s="232"/>
      <c r="R56" s="232"/>
      <c r="S56" s="232"/>
      <c r="T56" s="232"/>
      <c r="U56" s="232"/>
      <c r="V56" s="232"/>
      <c r="W56" s="232"/>
      <c r="X56" s="232"/>
      <c r="Y56" s="204">
        <f t="shared" si="8"/>
      </c>
      <c r="Z56" s="234"/>
      <c r="AA56" s="234"/>
      <c r="AB56" s="234"/>
      <c r="AC56" s="234"/>
      <c r="AD56" s="234"/>
      <c r="AE56" s="234"/>
      <c r="AF56" s="234"/>
      <c r="AG56" s="234"/>
      <c r="AH56" s="234"/>
      <c r="AI56" s="204">
        <f t="shared" si="9"/>
      </c>
      <c r="AJ56" s="93"/>
      <c r="AK56" s="93"/>
    </row>
    <row r="57" spans="2:37" ht="15" customHeight="1">
      <c r="B57" s="204">
        <v>53</v>
      </c>
      <c r="C57" s="72">
        <f>IF(('名前・生年月日入力'!C62)="","",(('名前・生年月日入力'!C62)))</f>
      </c>
      <c r="D57" s="72">
        <f>IF(('名前・生年月日入力'!D62)="","",(('名前・生年月日入力'!D62)))</f>
      </c>
      <c r="E57" s="72">
        <f>IF(('名前・生年月日入力'!E62)="","",('名前・生年月日入力'!E62))</f>
      </c>
      <c r="F57" s="232"/>
      <c r="G57" s="232"/>
      <c r="H57" s="232"/>
      <c r="I57" s="232"/>
      <c r="J57" s="232"/>
      <c r="K57" s="232"/>
      <c r="L57" s="232"/>
      <c r="M57" s="232"/>
      <c r="N57" s="232"/>
      <c r="O57" s="204">
        <f t="shared" si="2"/>
      </c>
      <c r="P57" s="232"/>
      <c r="Q57" s="232"/>
      <c r="R57" s="232"/>
      <c r="S57" s="232"/>
      <c r="T57" s="232"/>
      <c r="U57" s="232"/>
      <c r="V57" s="232"/>
      <c r="W57" s="232"/>
      <c r="X57" s="232"/>
      <c r="Y57" s="204">
        <f t="shared" si="8"/>
      </c>
      <c r="Z57" s="234"/>
      <c r="AA57" s="234"/>
      <c r="AB57" s="234"/>
      <c r="AC57" s="234"/>
      <c r="AD57" s="234"/>
      <c r="AE57" s="234"/>
      <c r="AF57" s="234"/>
      <c r="AG57" s="234"/>
      <c r="AH57" s="234"/>
      <c r="AI57" s="204">
        <f t="shared" si="9"/>
      </c>
      <c r="AJ57" s="93"/>
      <c r="AK57" s="93"/>
    </row>
    <row r="58" spans="2:37" ht="15" customHeight="1">
      <c r="B58" s="204">
        <v>54</v>
      </c>
      <c r="C58" s="72">
        <f>IF(('名前・生年月日入力'!C63)="","",(('名前・生年月日入力'!C63)))</f>
      </c>
      <c r="D58" s="72">
        <f>IF(('名前・生年月日入力'!D63)="","",(('名前・生年月日入力'!D63)))</f>
      </c>
      <c r="E58" s="72">
        <f>IF(('名前・生年月日入力'!E63)="","",('名前・生年月日入力'!E63))</f>
      </c>
      <c r="F58" s="232"/>
      <c r="G58" s="232"/>
      <c r="H58" s="232"/>
      <c r="I58" s="232"/>
      <c r="J58" s="232"/>
      <c r="K58" s="232"/>
      <c r="L58" s="232"/>
      <c r="M58" s="232"/>
      <c r="N58" s="232"/>
      <c r="O58" s="204">
        <f t="shared" si="2"/>
      </c>
      <c r="P58" s="232"/>
      <c r="Q58" s="232"/>
      <c r="R58" s="232"/>
      <c r="S58" s="232"/>
      <c r="T58" s="232"/>
      <c r="U58" s="232"/>
      <c r="V58" s="232"/>
      <c r="W58" s="232"/>
      <c r="X58" s="232"/>
      <c r="Y58" s="204">
        <f t="shared" si="8"/>
      </c>
      <c r="Z58" s="234"/>
      <c r="AA58" s="234"/>
      <c r="AB58" s="234"/>
      <c r="AC58" s="234"/>
      <c r="AD58" s="234"/>
      <c r="AE58" s="234"/>
      <c r="AF58" s="234"/>
      <c r="AG58" s="234"/>
      <c r="AH58" s="234"/>
      <c r="AI58" s="204">
        <f t="shared" si="9"/>
      </c>
      <c r="AJ58" s="93"/>
      <c r="AK58" s="93"/>
    </row>
    <row r="59" spans="2:37" ht="15" customHeight="1">
      <c r="B59" s="204">
        <v>55</v>
      </c>
      <c r="C59" s="72">
        <f>IF(('名前・生年月日入力'!C64)="","",(('名前・生年月日入力'!C64)))</f>
      </c>
      <c r="D59" s="72">
        <f>IF(('名前・生年月日入力'!D64)="","",(('名前・生年月日入力'!D64)))</f>
      </c>
      <c r="E59" s="72">
        <f>IF(('名前・生年月日入力'!E64)="","",('名前・生年月日入力'!E64))</f>
      </c>
      <c r="F59" s="232"/>
      <c r="G59" s="232"/>
      <c r="H59" s="232"/>
      <c r="I59" s="232"/>
      <c r="J59" s="232"/>
      <c r="K59" s="232"/>
      <c r="L59" s="232"/>
      <c r="M59" s="232"/>
      <c r="N59" s="232"/>
      <c r="O59" s="204">
        <f t="shared" si="2"/>
      </c>
      <c r="P59" s="232"/>
      <c r="Q59" s="232"/>
      <c r="R59" s="232"/>
      <c r="S59" s="232"/>
      <c r="T59" s="232"/>
      <c r="U59" s="232"/>
      <c r="V59" s="232"/>
      <c r="W59" s="232"/>
      <c r="X59" s="232"/>
      <c r="Y59" s="204">
        <f t="shared" si="8"/>
      </c>
      <c r="Z59" s="234"/>
      <c r="AA59" s="234"/>
      <c r="AB59" s="234"/>
      <c r="AC59" s="234"/>
      <c r="AD59" s="234"/>
      <c r="AE59" s="234"/>
      <c r="AF59" s="234"/>
      <c r="AG59" s="234"/>
      <c r="AH59" s="234"/>
      <c r="AI59" s="204">
        <f t="shared" si="9"/>
      </c>
      <c r="AJ59" s="93"/>
      <c r="AK59" s="93"/>
    </row>
    <row r="60" spans="2:37" ht="15" customHeight="1">
      <c r="B60" s="204">
        <v>56</v>
      </c>
      <c r="C60" s="72">
        <f>IF(('名前・生年月日入力'!C65)="","",(('名前・生年月日入力'!C65)))</f>
      </c>
      <c r="D60" s="72">
        <f>IF(('名前・生年月日入力'!D65)="","",(('名前・生年月日入力'!D65)))</f>
      </c>
      <c r="E60" s="72">
        <f>IF(('名前・生年月日入力'!E65)="","",('名前・生年月日入力'!E65))</f>
      </c>
      <c r="F60" s="232"/>
      <c r="G60" s="232"/>
      <c r="H60" s="232"/>
      <c r="I60" s="232"/>
      <c r="J60" s="232"/>
      <c r="K60" s="232"/>
      <c r="L60" s="232"/>
      <c r="M60" s="232"/>
      <c r="N60" s="232"/>
      <c r="O60" s="204">
        <f t="shared" si="2"/>
      </c>
      <c r="P60" s="232"/>
      <c r="Q60" s="232"/>
      <c r="R60" s="232"/>
      <c r="S60" s="232"/>
      <c r="T60" s="232"/>
      <c r="U60" s="232"/>
      <c r="V60" s="232"/>
      <c r="W60" s="232"/>
      <c r="X60" s="232"/>
      <c r="Y60" s="204">
        <f t="shared" si="8"/>
      </c>
      <c r="Z60" s="234"/>
      <c r="AA60" s="234"/>
      <c r="AB60" s="234"/>
      <c r="AC60" s="234"/>
      <c r="AD60" s="234"/>
      <c r="AE60" s="234"/>
      <c r="AF60" s="234"/>
      <c r="AG60" s="234"/>
      <c r="AH60" s="234"/>
      <c r="AI60" s="204">
        <f t="shared" si="9"/>
      </c>
      <c r="AJ60" s="93"/>
      <c r="AK60" s="93"/>
    </row>
    <row r="61" spans="2:37" ht="15" customHeight="1">
      <c r="B61" s="204">
        <v>57</v>
      </c>
      <c r="C61" s="72">
        <f>IF(('名前・生年月日入力'!C66)="","",(('名前・生年月日入力'!C66)))</f>
      </c>
      <c r="D61" s="72">
        <f>IF(('名前・生年月日入力'!D66)="","",(('名前・生年月日入力'!D66)))</f>
      </c>
      <c r="E61" s="72">
        <f>IF(('名前・生年月日入力'!E66)="","",('名前・生年月日入力'!E66))</f>
      </c>
      <c r="F61" s="232"/>
      <c r="G61" s="232"/>
      <c r="H61" s="232"/>
      <c r="I61" s="232"/>
      <c r="J61" s="232"/>
      <c r="K61" s="232"/>
      <c r="L61" s="232"/>
      <c r="M61" s="232"/>
      <c r="N61" s="232"/>
      <c r="O61" s="204">
        <f t="shared" si="2"/>
      </c>
      <c r="P61" s="232"/>
      <c r="Q61" s="232"/>
      <c r="R61" s="232"/>
      <c r="S61" s="232"/>
      <c r="T61" s="232"/>
      <c r="U61" s="232"/>
      <c r="V61" s="232"/>
      <c r="W61" s="232"/>
      <c r="X61" s="232"/>
      <c r="Y61" s="204">
        <f t="shared" si="8"/>
      </c>
      <c r="Z61" s="234"/>
      <c r="AA61" s="234"/>
      <c r="AB61" s="234"/>
      <c r="AC61" s="234"/>
      <c r="AD61" s="234"/>
      <c r="AE61" s="234"/>
      <c r="AF61" s="234"/>
      <c r="AG61" s="234"/>
      <c r="AH61" s="234"/>
      <c r="AI61" s="204">
        <f t="shared" si="9"/>
      </c>
      <c r="AJ61" s="93"/>
      <c r="AK61" s="93"/>
    </row>
    <row r="62" spans="2:37" ht="15" customHeight="1">
      <c r="B62" s="204">
        <v>58</v>
      </c>
      <c r="C62" s="72">
        <f>IF(('名前・生年月日入力'!C67)="","",(('名前・生年月日入力'!C67)))</f>
      </c>
      <c r="D62" s="72">
        <f>IF(('名前・生年月日入力'!D67)="","",(('名前・生年月日入力'!D67)))</f>
      </c>
      <c r="E62" s="72">
        <f>IF(('名前・生年月日入力'!E67)="","",('名前・生年月日入力'!E67))</f>
      </c>
      <c r="F62" s="232"/>
      <c r="G62" s="232"/>
      <c r="H62" s="232"/>
      <c r="I62" s="232"/>
      <c r="J62" s="232"/>
      <c r="K62" s="232"/>
      <c r="L62" s="232"/>
      <c r="M62" s="232"/>
      <c r="N62" s="232"/>
      <c r="O62" s="204">
        <f t="shared" si="2"/>
      </c>
      <c r="P62" s="232"/>
      <c r="Q62" s="232"/>
      <c r="R62" s="232"/>
      <c r="S62" s="232"/>
      <c r="T62" s="232"/>
      <c r="U62" s="232"/>
      <c r="V62" s="232"/>
      <c r="W62" s="232"/>
      <c r="X62" s="232"/>
      <c r="Y62" s="204">
        <f t="shared" si="8"/>
      </c>
      <c r="Z62" s="234"/>
      <c r="AA62" s="234"/>
      <c r="AB62" s="234"/>
      <c r="AC62" s="234"/>
      <c r="AD62" s="234"/>
      <c r="AE62" s="234"/>
      <c r="AF62" s="234"/>
      <c r="AG62" s="234"/>
      <c r="AH62" s="234"/>
      <c r="AI62" s="204">
        <f t="shared" si="9"/>
      </c>
      <c r="AJ62" s="93"/>
      <c r="AK62" s="93"/>
    </row>
    <row r="63" spans="2:37" ht="15" customHeight="1">
      <c r="B63" s="204">
        <v>59</v>
      </c>
      <c r="C63" s="72">
        <f>IF(('名前・生年月日入力'!C68)="","",(('名前・生年月日入力'!C68)))</f>
      </c>
      <c r="D63" s="72">
        <f>IF(('名前・生年月日入力'!D68)="","",(('名前・生年月日入力'!D68)))</f>
      </c>
      <c r="E63" s="72">
        <f>IF(('名前・生年月日入力'!E68)="","",('名前・生年月日入力'!E68))</f>
      </c>
      <c r="F63" s="232"/>
      <c r="G63" s="232"/>
      <c r="H63" s="232"/>
      <c r="I63" s="232"/>
      <c r="J63" s="232"/>
      <c r="K63" s="232"/>
      <c r="L63" s="232"/>
      <c r="M63" s="232"/>
      <c r="N63" s="232"/>
      <c r="O63" s="204">
        <f t="shared" si="2"/>
      </c>
      <c r="P63" s="232"/>
      <c r="Q63" s="232"/>
      <c r="R63" s="232"/>
      <c r="S63" s="232"/>
      <c r="T63" s="232"/>
      <c r="U63" s="232"/>
      <c r="V63" s="232"/>
      <c r="W63" s="232"/>
      <c r="X63" s="232"/>
      <c r="Y63" s="204">
        <f t="shared" si="8"/>
      </c>
      <c r="Z63" s="234"/>
      <c r="AA63" s="234"/>
      <c r="AB63" s="234"/>
      <c r="AC63" s="234"/>
      <c r="AD63" s="234"/>
      <c r="AE63" s="234"/>
      <c r="AF63" s="234"/>
      <c r="AG63" s="234"/>
      <c r="AH63" s="234"/>
      <c r="AI63" s="204">
        <f t="shared" si="9"/>
      </c>
      <c r="AJ63" s="93"/>
      <c r="AK63" s="93"/>
    </row>
    <row r="64" spans="2:37" ht="15" customHeight="1">
      <c r="B64" s="204">
        <v>60</v>
      </c>
      <c r="C64" s="72">
        <f>IF(('名前・生年月日入力'!C69)="","",(('名前・生年月日入力'!C69)))</f>
      </c>
      <c r="D64" s="72">
        <f>IF(('名前・生年月日入力'!D69)="","",(('名前・生年月日入力'!D69)))</f>
      </c>
      <c r="E64" s="72">
        <f>IF(('名前・生年月日入力'!E69)="","",('名前・生年月日入力'!E69))</f>
      </c>
      <c r="F64" s="232"/>
      <c r="G64" s="232"/>
      <c r="H64" s="232"/>
      <c r="I64" s="232"/>
      <c r="J64" s="232"/>
      <c r="K64" s="232"/>
      <c r="L64" s="232"/>
      <c r="M64" s="232"/>
      <c r="N64" s="232"/>
      <c r="O64" s="204">
        <f t="shared" si="2"/>
      </c>
      <c r="P64" s="232"/>
      <c r="Q64" s="232"/>
      <c r="R64" s="232"/>
      <c r="S64" s="232"/>
      <c r="T64" s="232"/>
      <c r="U64" s="232"/>
      <c r="V64" s="232"/>
      <c r="W64" s="232"/>
      <c r="X64" s="232"/>
      <c r="Y64" s="204">
        <f t="shared" si="8"/>
      </c>
      <c r="Z64" s="234"/>
      <c r="AA64" s="234"/>
      <c r="AB64" s="234"/>
      <c r="AC64" s="234"/>
      <c r="AD64" s="234"/>
      <c r="AE64" s="234"/>
      <c r="AF64" s="234"/>
      <c r="AG64" s="234"/>
      <c r="AH64" s="234"/>
      <c r="AI64" s="204">
        <f t="shared" si="9"/>
      </c>
      <c r="AJ64" s="93"/>
      <c r="AK64" s="93"/>
    </row>
    <row r="65" spans="2:37" ht="15" customHeight="1">
      <c r="B65" s="204">
        <v>61</v>
      </c>
      <c r="C65" s="72">
        <f>IF(('名前・生年月日入力'!C70)="","",(('名前・生年月日入力'!C70)))</f>
      </c>
      <c r="D65" s="72">
        <f>IF(('名前・生年月日入力'!D70)="","",(('名前・生年月日入力'!D70)))</f>
      </c>
      <c r="E65" s="72">
        <f>IF(('名前・生年月日入力'!E70)="","",('名前・生年月日入力'!E70))</f>
      </c>
      <c r="F65" s="232"/>
      <c r="G65" s="232"/>
      <c r="H65" s="232"/>
      <c r="I65" s="232"/>
      <c r="J65" s="232"/>
      <c r="K65" s="232"/>
      <c r="L65" s="232"/>
      <c r="M65" s="232"/>
      <c r="N65" s="232"/>
      <c r="O65" s="204">
        <f t="shared" si="2"/>
      </c>
      <c r="P65" s="232"/>
      <c r="Q65" s="232"/>
      <c r="R65" s="232"/>
      <c r="S65" s="232"/>
      <c r="T65" s="232"/>
      <c r="U65" s="232"/>
      <c r="V65" s="232"/>
      <c r="W65" s="232"/>
      <c r="X65" s="232"/>
      <c r="Y65" s="204">
        <f t="shared" si="8"/>
      </c>
      <c r="Z65" s="234"/>
      <c r="AA65" s="234"/>
      <c r="AB65" s="234"/>
      <c r="AC65" s="234"/>
      <c r="AD65" s="234"/>
      <c r="AE65" s="234"/>
      <c r="AF65" s="234"/>
      <c r="AG65" s="234"/>
      <c r="AH65" s="234"/>
      <c r="AI65" s="204">
        <f t="shared" si="9"/>
      </c>
      <c r="AJ65" s="93"/>
      <c r="AK65" s="93"/>
    </row>
    <row r="66" spans="2:37" ht="15" customHeight="1">
      <c r="B66" s="204">
        <v>62</v>
      </c>
      <c r="C66" s="72">
        <f>IF(('名前・生年月日入力'!C71)="","",(('名前・生年月日入力'!C71)))</f>
      </c>
      <c r="D66" s="72">
        <f>IF(('名前・生年月日入力'!D71)="","",(('名前・生年月日入力'!D71)))</f>
      </c>
      <c r="E66" s="72">
        <f>IF(('名前・生年月日入力'!E71)="","",('名前・生年月日入力'!E71))</f>
      </c>
      <c r="F66" s="232"/>
      <c r="G66" s="232"/>
      <c r="H66" s="232"/>
      <c r="I66" s="232"/>
      <c r="J66" s="232"/>
      <c r="K66" s="232"/>
      <c r="L66" s="232"/>
      <c r="M66" s="232"/>
      <c r="N66" s="232"/>
      <c r="O66" s="204">
        <f t="shared" si="2"/>
      </c>
      <c r="P66" s="232"/>
      <c r="Q66" s="232"/>
      <c r="R66" s="232"/>
      <c r="S66" s="232"/>
      <c r="T66" s="232"/>
      <c r="U66" s="232"/>
      <c r="V66" s="232"/>
      <c r="W66" s="232"/>
      <c r="X66" s="232"/>
      <c r="Y66" s="204">
        <f t="shared" si="8"/>
      </c>
      <c r="Z66" s="234"/>
      <c r="AA66" s="234"/>
      <c r="AB66" s="234"/>
      <c r="AC66" s="234"/>
      <c r="AD66" s="234"/>
      <c r="AE66" s="234"/>
      <c r="AF66" s="234"/>
      <c r="AG66" s="234"/>
      <c r="AH66" s="234"/>
      <c r="AI66" s="204">
        <f t="shared" si="9"/>
      </c>
      <c r="AJ66" s="93"/>
      <c r="AK66" s="93"/>
    </row>
    <row r="67" spans="2:37" ht="15" customHeight="1">
      <c r="B67" s="204">
        <v>63</v>
      </c>
      <c r="C67" s="72">
        <f>IF(('名前・生年月日入力'!C72)="","",(('名前・生年月日入力'!C72)))</f>
      </c>
      <c r="D67" s="72">
        <f>IF(('名前・生年月日入力'!D72)="","",(('名前・生年月日入力'!D72)))</f>
      </c>
      <c r="E67" s="72">
        <f>IF(('名前・生年月日入力'!E72)="","",('名前・生年月日入力'!E72))</f>
      </c>
      <c r="F67" s="232"/>
      <c r="G67" s="232"/>
      <c r="H67" s="232"/>
      <c r="I67" s="232"/>
      <c r="J67" s="232"/>
      <c r="K67" s="232"/>
      <c r="L67" s="232"/>
      <c r="M67" s="232"/>
      <c r="N67" s="232"/>
      <c r="O67" s="204">
        <f t="shared" si="2"/>
      </c>
      <c r="P67" s="232"/>
      <c r="Q67" s="232"/>
      <c r="R67" s="232"/>
      <c r="S67" s="232"/>
      <c r="T67" s="232"/>
      <c r="U67" s="232"/>
      <c r="V67" s="232"/>
      <c r="W67" s="232"/>
      <c r="X67" s="232"/>
      <c r="Y67" s="204">
        <f t="shared" si="8"/>
      </c>
      <c r="Z67" s="234"/>
      <c r="AA67" s="234"/>
      <c r="AB67" s="234"/>
      <c r="AC67" s="234"/>
      <c r="AD67" s="234"/>
      <c r="AE67" s="234"/>
      <c r="AF67" s="234"/>
      <c r="AG67" s="234"/>
      <c r="AH67" s="234"/>
      <c r="AI67" s="204">
        <f t="shared" si="9"/>
      </c>
      <c r="AJ67" s="93"/>
      <c r="AK67" s="93"/>
    </row>
    <row r="68" spans="2:37" ht="15" customHeight="1">
      <c r="B68" s="204">
        <v>64</v>
      </c>
      <c r="C68" s="72">
        <f>IF(('名前・生年月日入力'!C73)="","",(('名前・生年月日入力'!C73)))</f>
      </c>
      <c r="D68" s="72">
        <f>IF(('名前・生年月日入力'!D73)="","",(('名前・生年月日入力'!D73)))</f>
      </c>
      <c r="E68" s="72">
        <f>IF(('名前・生年月日入力'!E73)="","",('名前・生年月日入力'!E73))</f>
      </c>
      <c r="F68" s="232"/>
      <c r="G68" s="232"/>
      <c r="H68" s="232"/>
      <c r="I68" s="232"/>
      <c r="J68" s="232"/>
      <c r="K68" s="232"/>
      <c r="L68" s="232"/>
      <c r="M68" s="232"/>
      <c r="N68" s="232"/>
      <c r="O68" s="204">
        <f t="shared" si="2"/>
      </c>
      <c r="P68" s="232"/>
      <c r="Q68" s="232"/>
      <c r="R68" s="232"/>
      <c r="S68" s="232"/>
      <c r="T68" s="232"/>
      <c r="U68" s="232"/>
      <c r="V68" s="232"/>
      <c r="W68" s="232"/>
      <c r="X68" s="232"/>
      <c r="Y68" s="204">
        <f t="shared" si="8"/>
      </c>
      <c r="Z68" s="234"/>
      <c r="AA68" s="234"/>
      <c r="AB68" s="234"/>
      <c r="AC68" s="234"/>
      <c r="AD68" s="234"/>
      <c r="AE68" s="234"/>
      <c r="AF68" s="234"/>
      <c r="AG68" s="234"/>
      <c r="AH68" s="234"/>
      <c r="AI68" s="204">
        <f t="shared" si="9"/>
      </c>
      <c r="AJ68" s="93"/>
      <c r="AK68" s="93"/>
    </row>
    <row r="69" spans="2:37" ht="15" customHeight="1">
      <c r="B69" s="204">
        <v>65</v>
      </c>
      <c r="C69" s="72">
        <f>IF(('名前・生年月日入力'!C74)="","",(('名前・生年月日入力'!C74)))</f>
      </c>
      <c r="D69" s="72">
        <f>IF(('名前・生年月日入力'!D74)="","",(('名前・生年月日入力'!D74)))</f>
      </c>
      <c r="E69" s="72">
        <f>IF(('名前・生年月日入力'!E74)="","",('名前・生年月日入力'!E74))</f>
      </c>
      <c r="F69" s="232"/>
      <c r="G69" s="232"/>
      <c r="H69" s="232"/>
      <c r="I69" s="232"/>
      <c r="J69" s="232"/>
      <c r="K69" s="232"/>
      <c r="L69" s="232"/>
      <c r="M69" s="232"/>
      <c r="N69" s="232"/>
      <c r="O69" s="204">
        <f t="shared" si="2"/>
      </c>
      <c r="P69" s="232"/>
      <c r="Q69" s="232"/>
      <c r="R69" s="232"/>
      <c r="S69" s="232"/>
      <c r="T69" s="232"/>
      <c r="U69" s="232"/>
      <c r="V69" s="232"/>
      <c r="W69" s="232"/>
      <c r="X69" s="232"/>
      <c r="Y69" s="204">
        <f t="shared" si="8"/>
      </c>
      <c r="Z69" s="234"/>
      <c r="AA69" s="234"/>
      <c r="AB69" s="234"/>
      <c r="AC69" s="234"/>
      <c r="AD69" s="234"/>
      <c r="AE69" s="234"/>
      <c r="AF69" s="234"/>
      <c r="AG69" s="234"/>
      <c r="AH69" s="234"/>
      <c r="AI69" s="204">
        <f t="shared" si="9"/>
      </c>
      <c r="AJ69" s="93"/>
      <c r="AK69" s="93"/>
    </row>
    <row r="70" spans="2:37" ht="15" customHeight="1">
      <c r="B70" s="204">
        <v>66</v>
      </c>
      <c r="C70" s="72">
        <f>IF(('名前・生年月日入力'!C75)="","",(('名前・生年月日入力'!C75)))</f>
      </c>
      <c r="D70" s="72">
        <f>IF(('名前・生年月日入力'!D75)="","",(('名前・生年月日入力'!D75)))</f>
      </c>
      <c r="E70" s="72">
        <f>IF(('名前・生年月日入力'!E75)="","",('名前・生年月日入力'!E75))</f>
      </c>
      <c r="F70" s="232"/>
      <c r="G70" s="232"/>
      <c r="H70" s="232"/>
      <c r="I70" s="232"/>
      <c r="J70" s="232"/>
      <c r="K70" s="232"/>
      <c r="L70" s="232"/>
      <c r="M70" s="232"/>
      <c r="N70" s="232"/>
      <c r="O70" s="204">
        <f aca="true" t="shared" si="10" ref="O70:O104">IF(SUM(F70:N70)=0,"",(SUM(F70:N70)))</f>
      </c>
      <c r="P70" s="232"/>
      <c r="Q70" s="232"/>
      <c r="R70" s="232"/>
      <c r="S70" s="232"/>
      <c r="T70" s="232"/>
      <c r="U70" s="232"/>
      <c r="V70" s="232"/>
      <c r="W70" s="232"/>
      <c r="X70" s="232"/>
      <c r="Y70" s="204">
        <f t="shared" si="8"/>
      </c>
      <c r="Z70" s="234"/>
      <c r="AA70" s="234"/>
      <c r="AB70" s="234"/>
      <c r="AC70" s="234"/>
      <c r="AD70" s="234"/>
      <c r="AE70" s="234"/>
      <c r="AF70" s="234"/>
      <c r="AG70" s="234"/>
      <c r="AH70" s="234"/>
      <c r="AI70" s="204">
        <f t="shared" si="9"/>
      </c>
      <c r="AJ70" s="93"/>
      <c r="AK70" s="93"/>
    </row>
    <row r="71" spans="2:37" ht="15" customHeight="1">
      <c r="B71" s="204">
        <v>67</v>
      </c>
      <c r="C71" s="72">
        <f>IF(('名前・生年月日入力'!C76)="","",(('名前・生年月日入力'!C76)))</f>
      </c>
      <c r="D71" s="72">
        <f>IF(('名前・生年月日入力'!D76)="","",(('名前・生年月日入力'!D76)))</f>
      </c>
      <c r="E71" s="72">
        <f>IF(('名前・生年月日入力'!E76)="","",('名前・生年月日入力'!E76))</f>
      </c>
      <c r="F71" s="232"/>
      <c r="G71" s="232"/>
      <c r="H71" s="232"/>
      <c r="I71" s="232"/>
      <c r="J71" s="232"/>
      <c r="K71" s="232"/>
      <c r="L71" s="232"/>
      <c r="M71" s="232"/>
      <c r="N71" s="232"/>
      <c r="O71" s="204">
        <f t="shared" si="10"/>
      </c>
      <c r="P71" s="232"/>
      <c r="Q71" s="232"/>
      <c r="R71" s="232"/>
      <c r="S71" s="232"/>
      <c r="T71" s="232"/>
      <c r="U71" s="232"/>
      <c r="V71" s="232"/>
      <c r="W71" s="232"/>
      <c r="X71" s="232"/>
      <c r="Y71" s="204">
        <f t="shared" si="8"/>
      </c>
      <c r="Z71" s="234"/>
      <c r="AA71" s="234"/>
      <c r="AB71" s="234"/>
      <c r="AC71" s="234"/>
      <c r="AD71" s="234"/>
      <c r="AE71" s="234"/>
      <c r="AF71" s="234"/>
      <c r="AG71" s="234"/>
      <c r="AH71" s="234"/>
      <c r="AI71" s="204">
        <f t="shared" si="9"/>
      </c>
      <c r="AJ71" s="93"/>
      <c r="AK71" s="93"/>
    </row>
    <row r="72" spans="2:37" ht="15" customHeight="1">
      <c r="B72" s="204">
        <v>68</v>
      </c>
      <c r="C72" s="72">
        <f>IF(('名前・生年月日入力'!C77)="","",(('名前・生年月日入力'!C77)))</f>
      </c>
      <c r="D72" s="72">
        <f>IF(('名前・生年月日入力'!D77)="","",(('名前・生年月日入力'!D77)))</f>
      </c>
      <c r="E72" s="72">
        <f>IF(('名前・生年月日入力'!E77)="","",('名前・生年月日入力'!E77))</f>
      </c>
      <c r="F72" s="232"/>
      <c r="G72" s="232"/>
      <c r="H72" s="232"/>
      <c r="I72" s="232"/>
      <c r="J72" s="232"/>
      <c r="K72" s="232"/>
      <c r="L72" s="232"/>
      <c r="M72" s="232"/>
      <c r="N72" s="232"/>
      <c r="O72" s="204">
        <f t="shared" si="10"/>
      </c>
      <c r="P72" s="232"/>
      <c r="Q72" s="232"/>
      <c r="R72" s="232"/>
      <c r="S72" s="232"/>
      <c r="T72" s="232"/>
      <c r="U72" s="232"/>
      <c r="V72" s="232"/>
      <c r="W72" s="232"/>
      <c r="X72" s="232"/>
      <c r="Y72" s="204">
        <f t="shared" si="8"/>
      </c>
      <c r="Z72" s="234"/>
      <c r="AA72" s="234"/>
      <c r="AB72" s="234"/>
      <c r="AC72" s="234"/>
      <c r="AD72" s="234"/>
      <c r="AE72" s="234"/>
      <c r="AF72" s="234"/>
      <c r="AG72" s="234"/>
      <c r="AH72" s="234"/>
      <c r="AI72" s="204">
        <f t="shared" si="9"/>
      </c>
      <c r="AJ72" s="93"/>
      <c r="AK72" s="93"/>
    </row>
    <row r="73" spans="2:37" ht="15" customHeight="1">
      <c r="B73" s="204">
        <v>69</v>
      </c>
      <c r="C73" s="72">
        <f>IF(('名前・生年月日入力'!C78)="","",(('名前・生年月日入力'!C78)))</f>
      </c>
      <c r="D73" s="72">
        <f>IF(('名前・生年月日入力'!D78)="","",(('名前・生年月日入力'!D78)))</f>
      </c>
      <c r="E73" s="72">
        <f>IF(('名前・生年月日入力'!E78)="","",('名前・生年月日入力'!E78))</f>
      </c>
      <c r="F73" s="232"/>
      <c r="G73" s="232"/>
      <c r="H73" s="232"/>
      <c r="I73" s="232"/>
      <c r="J73" s="232"/>
      <c r="K73" s="232"/>
      <c r="L73" s="232"/>
      <c r="M73" s="232"/>
      <c r="N73" s="232"/>
      <c r="O73" s="204">
        <f t="shared" si="10"/>
      </c>
      <c r="P73" s="232"/>
      <c r="Q73" s="232"/>
      <c r="R73" s="232"/>
      <c r="S73" s="232"/>
      <c r="T73" s="232"/>
      <c r="U73" s="232"/>
      <c r="V73" s="232"/>
      <c r="W73" s="232"/>
      <c r="X73" s="232"/>
      <c r="Y73" s="204">
        <f t="shared" si="8"/>
      </c>
      <c r="Z73" s="234"/>
      <c r="AA73" s="234"/>
      <c r="AB73" s="234"/>
      <c r="AC73" s="234"/>
      <c r="AD73" s="234"/>
      <c r="AE73" s="234"/>
      <c r="AF73" s="234"/>
      <c r="AG73" s="234"/>
      <c r="AH73" s="234"/>
      <c r="AI73" s="204">
        <f t="shared" si="9"/>
      </c>
      <c r="AJ73" s="93"/>
      <c r="AK73" s="93"/>
    </row>
    <row r="74" spans="2:37" ht="15" customHeight="1">
      <c r="B74" s="204">
        <v>70</v>
      </c>
      <c r="C74" s="72">
        <f>IF(('名前・生年月日入力'!C79)="","",(('名前・生年月日入力'!C79)))</f>
      </c>
      <c r="D74" s="72">
        <f>IF(('名前・生年月日入力'!D79)="","",(('名前・生年月日入力'!D79)))</f>
      </c>
      <c r="E74" s="72">
        <f>IF(('名前・生年月日入力'!E79)="","",('名前・生年月日入力'!E79))</f>
      </c>
      <c r="F74" s="232"/>
      <c r="G74" s="232"/>
      <c r="H74" s="232"/>
      <c r="I74" s="232"/>
      <c r="J74" s="232"/>
      <c r="K74" s="232"/>
      <c r="L74" s="232"/>
      <c r="M74" s="232"/>
      <c r="N74" s="232"/>
      <c r="O74" s="204">
        <f t="shared" si="10"/>
      </c>
      <c r="P74" s="232"/>
      <c r="Q74" s="232"/>
      <c r="R74" s="232"/>
      <c r="S74" s="232"/>
      <c r="T74" s="232"/>
      <c r="U74" s="232"/>
      <c r="V74" s="232"/>
      <c r="W74" s="232"/>
      <c r="X74" s="232"/>
      <c r="Y74" s="204">
        <f t="shared" si="8"/>
      </c>
      <c r="Z74" s="234"/>
      <c r="AA74" s="234"/>
      <c r="AB74" s="234"/>
      <c r="AC74" s="234"/>
      <c r="AD74" s="234"/>
      <c r="AE74" s="234"/>
      <c r="AF74" s="234"/>
      <c r="AG74" s="234"/>
      <c r="AH74" s="234"/>
      <c r="AI74" s="204">
        <f t="shared" si="9"/>
      </c>
      <c r="AJ74" s="93"/>
      <c r="AK74" s="93"/>
    </row>
    <row r="75" spans="2:37" ht="15" customHeight="1">
      <c r="B75" s="204">
        <v>71</v>
      </c>
      <c r="C75" s="72">
        <f>IF(('名前・生年月日入力'!C80)="","",(('名前・生年月日入力'!C80)))</f>
      </c>
      <c r="D75" s="72">
        <f>IF(('名前・生年月日入力'!D80)="","",(('名前・生年月日入力'!D80)))</f>
      </c>
      <c r="E75" s="72">
        <f>IF(('名前・生年月日入力'!E80)="","",('名前・生年月日入力'!E80))</f>
      </c>
      <c r="F75" s="232"/>
      <c r="G75" s="232"/>
      <c r="H75" s="232"/>
      <c r="I75" s="232"/>
      <c r="J75" s="232"/>
      <c r="K75" s="232"/>
      <c r="L75" s="232"/>
      <c r="M75" s="232"/>
      <c r="N75" s="232"/>
      <c r="O75" s="204">
        <f t="shared" si="10"/>
      </c>
      <c r="P75" s="232"/>
      <c r="Q75" s="232"/>
      <c r="R75" s="232"/>
      <c r="S75" s="232"/>
      <c r="T75" s="232"/>
      <c r="U75" s="232"/>
      <c r="V75" s="232"/>
      <c r="W75" s="232"/>
      <c r="X75" s="232"/>
      <c r="Y75" s="204">
        <f t="shared" si="8"/>
      </c>
      <c r="Z75" s="234"/>
      <c r="AA75" s="234"/>
      <c r="AB75" s="234"/>
      <c r="AC75" s="234"/>
      <c r="AD75" s="234"/>
      <c r="AE75" s="234"/>
      <c r="AF75" s="234"/>
      <c r="AG75" s="234"/>
      <c r="AH75" s="234"/>
      <c r="AI75" s="204">
        <f t="shared" si="9"/>
      </c>
      <c r="AJ75" s="93"/>
      <c r="AK75" s="93"/>
    </row>
    <row r="76" spans="2:37" ht="15" customHeight="1">
      <c r="B76" s="204">
        <v>72</v>
      </c>
      <c r="C76" s="72">
        <f>IF(('名前・生年月日入力'!C81)="","",(('名前・生年月日入力'!C81)))</f>
      </c>
      <c r="D76" s="72">
        <f>IF(('名前・生年月日入力'!D81)="","",(('名前・生年月日入力'!D81)))</f>
      </c>
      <c r="E76" s="72">
        <f>IF(('名前・生年月日入力'!E81)="","",('名前・生年月日入力'!E81))</f>
      </c>
      <c r="F76" s="232"/>
      <c r="G76" s="232"/>
      <c r="H76" s="232"/>
      <c r="I76" s="232"/>
      <c r="J76" s="232"/>
      <c r="K76" s="232"/>
      <c r="L76" s="232"/>
      <c r="M76" s="232"/>
      <c r="N76" s="232"/>
      <c r="O76" s="204">
        <f t="shared" si="10"/>
      </c>
      <c r="P76" s="232"/>
      <c r="Q76" s="232"/>
      <c r="R76" s="232"/>
      <c r="S76" s="232"/>
      <c r="T76" s="232"/>
      <c r="U76" s="232"/>
      <c r="V76" s="232"/>
      <c r="W76" s="232"/>
      <c r="X76" s="232"/>
      <c r="Y76" s="204">
        <f t="shared" si="8"/>
      </c>
      <c r="Z76" s="234"/>
      <c r="AA76" s="234"/>
      <c r="AB76" s="234"/>
      <c r="AC76" s="234"/>
      <c r="AD76" s="234"/>
      <c r="AE76" s="234"/>
      <c r="AF76" s="234"/>
      <c r="AG76" s="234"/>
      <c r="AH76" s="234"/>
      <c r="AI76" s="204">
        <f t="shared" si="9"/>
      </c>
      <c r="AJ76" s="93"/>
      <c r="AK76" s="93"/>
    </row>
    <row r="77" spans="2:37" ht="15" customHeight="1">
      <c r="B77" s="204">
        <v>73</v>
      </c>
      <c r="C77" s="72">
        <f>IF(('名前・生年月日入力'!C82)="","",(('名前・生年月日入力'!C82)))</f>
      </c>
      <c r="D77" s="72">
        <f>IF(('名前・生年月日入力'!D82)="","",(('名前・生年月日入力'!D82)))</f>
      </c>
      <c r="E77" s="72">
        <f>IF(('名前・生年月日入力'!E82)="","",('名前・生年月日入力'!E82))</f>
      </c>
      <c r="F77" s="232"/>
      <c r="G77" s="232"/>
      <c r="H77" s="232"/>
      <c r="I77" s="232"/>
      <c r="J77" s="232"/>
      <c r="K77" s="232"/>
      <c r="L77" s="232"/>
      <c r="M77" s="232"/>
      <c r="N77" s="232"/>
      <c r="O77" s="204">
        <f t="shared" si="10"/>
      </c>
      <c r="P77" s="232"/>
      <c r="Q77" s="232"/>
      <c r="R77" s="232"/>
      <c r="S77" s="232"/>
      <c r="T77" s="232"/>
      <c r="U77" s="232"/>
      <c r="V77" s="232"/>
      <c r="W77" s="232"/>
      <c r="X77" s="232"/>
      <c r="Y77" s="204">
        <f t="shared" si="8"/>
      </c>
      <c r="Z77" s="234"/>
      <c r="AA77" s="234"/>
      <c r="AB77" s="234"/>
      <c r="AC77" s="234"/>
      <c r="AD77" s="234"/>
      <c r="AE77" s="234"/>
      <c r="AF77" s="234"/>
      <c r="AG77" s="234"/>
      <c r="AH77" s="234"/>
      <c r="AI77" s="204">
        <f t="shared" si="9"/>
      </c>
      <c r="AJ77" s="93"/>
      <c r="AK77" s="93"/>
    </row>
    <row r="78" spans="2:37" ht="15" customHeight="1">
      <c r="B78" s="204">
        <v>74</v>
      </c>
      <c r="C78" s="72">
        <f>IF(('名前・生年月日入力'!C83)="","",(('名前・生年月日入力'!C83)))</f>
      </c>
      <c r="D78" s="72">
        <f>IF(('名前・生年月日入力'!D83)="","",(('名前・生年月日入力'!D83)))</f>
      </c>
      <c r="E78" s="72">
        <f>IF(('名前・生年月日入力'!E83)="","",('名前・生年月日入力'!E83))</f>
      </c>
      <c r="F78" s="232"/>
      <c r="G78" s="232"/>
      <c r="H78" s="232"/>
      <c r="I78" s="232"/>
      <c r="J78" s="232"/>
      <c r="K78" s="232"/>
      <c r="L78" s="232"/>
      <c r="M78" s="232"/>
      <c r="N78" s="232"/>
      <c r="O78" s="204">
        <f t="shared" si="10"/>
      </c>
      <c r="P78" s="232"/>
      <c r="Q78" s="232"/>
      <c r="R78" s="232"/>
      <c r="S78" s="232"/>
      <c r="T78" s="232"/>
      <c r="U78" s="232"/>
      <c r="V78" s="232"/>
      <c r="W78" s="232"/>
      <c r="X78" s="232"/>
      <c r="Y78" s="204">
        <f t="shared" si="8"/>
      </c>
      <c r="Z78" s="234"/>
      <c r="AA78" s="234"/>
      <c r="AB78" s="234"/>
      <c r="AC78" s="234"/>
      <c r="AD78" s="234"/>
      <c r="AE78" s="234"/>
      <c r="AF78" s="234"/>
      <c r="AG78" s="234"/>
      <c r="AH78" s="234"/>
      <c r="AI78" s="204">
        <f t="shared" si="9"/>
      </c>
      <c r="AJ78" s="93"/>
      <c r="AK78" s="93"/>
    </row>
    <row r="79" spans="2:37" ht="15" customHeight="1">
      <c r="B79" s="204">
        <v>75</v>
      </c>
      <c r="C79" s="72">
        <f>IF(('名前・生年月日入力'!C84)="","",(('名前・生年月日入力'!C84)))</f>
      </c>
      <c r="D79" s="72">
        <f>IF(('名前・生年月日入力'!D84)="","",(('名前・生年月日入力'!D84)))</f>
      </c>
      <c r="E79" s="72">
        <f>IF(('名前・生年月日入力'!E84)="","",('名前・生年月日入力'!E84))</f>
      </c>
      <c r="F79" s="232"/>
      <c r="G79" s="232"/>
      <c r="H79" s="232"/>
      <c r="I79" s="232"/>
      <c r="J79" s="232"/>
      <c r="K79" s="232"/>
      <c r="L79" s="232"/>
      <c r="M79" s="232"/>
      <c r="N79" s="232"/>
      <c r="O79" s="204">
        <f t="shared" si="10"/>
      </c>
      <c r="P79" s="232"/>
      <c r="Q79" s="232"/>
      <c r="R79" s="232"/>
      <c r="S79" s="232"/>
      <c r="T79" s="232"/>
      <c r="U79" s="232"/>
      <c r="V79" s="232"/>
      <c r="W79" s="232"/>
      <c r="X79" s="232"/>
      <c r="Y79" s="204">
        <f t="shared" si="8"/>
      </c>
      <c r="Z79" s="234"/>
      <c r="AA79" s="234"/>
      <c r="AB79" s="234"/>
      <c r="AC79" s="234"/>
      <c r="AD79" s="234"/>
      <c r="AE79" s="234"/>
      <c r="AF79" s="234"/>
      <c r="AG79" s="234"/>
      <c r="AH79" s="234"/>
      <c r="AI79" s="204">
        <f t="shared" si="9"/>
      </c>
      <c r="AJ79" s="93"/>
      <c r="AK79" s="93"/>
    </row>
    <row r="80" spans="2:37" ht="15" customHeight="1">
      <c r="B80" s="204">
        <v>76</v>
      </c>
      <c r="C80" s="72">
        <f>IF(('名前・生年月日入力'!C85)="","",(('名前・生年月日入力'!C85)))</f>
      </c>
      <c r="D80" s="72">
        <f>IF(('名前・生年月日入力'!D85)="","",(('名前・生年月日入力'!D85)))</f>
      </c>
      <c r="E80" s="72">
        <f>IF(('名前・生年月日入力'!E85)="","",('名前・生年月日入力'!E85))</f>
      </c>
      <c r="F80" s="232"/>
      <c r="G80" s="232"/>
      <c r="H80" s="232"/>
      <c r="I80" s="232"/>
      <c r="J80" s="232"/>
      <c r="K80" s="232"/>
      <c r="L80" s="232"/>
      <c r="M80" s="232"/>
      <c r="N80" s="232"/>
      <c r="O80" s="204">
        <f t="shared" si="10"/>
      </c>
      <c r="P80" s="232"/>
      <c r="Q80" s="232"/>
      <c r="R80" s="232"/>
      <c r="S80" s="232"/>
      <c r="T80" s="232"/>
      <c r="U80" s="232"/>
      <c r="V80" s="232"/>
      <c r="W80" s="232"/>
      <c r="X80" s="232"/>
      <c r="Y80" s="204">
        <f t="shared" si="8"/>
      </c>
      <c r="Z80" s="234"/>
      <c r="AA80" s="234"/>
      <c r="AB80" s="234"/>
      <c r="AC80" s="234"/>
      <c r="AD80" s="234"/>
      <c r="AE80" s="234"/>
      <c r="AF80" s="234"/>
      <c r="AG80" s="234"/>
      <c r="AH80" s="234"/>
      <c r="AI80" s="204">
        <f t="shared" si="9"/>
      </c>
      <c r="AJ80" s="93"/>
      <c r="AK80" s="93"/>
    </row>
    <row r="81" spans="2:37" ht="15" customHeight="1">
      <c r="B81" s="204">
        <v>77</v>
      </c>
      <c r="C81" s="72">
        <f>IF(('名前・生年月日入力'!C86)="","",(('名前・生年月日入力'!C86)))</f>
      </c>
      <c r="D81" s="72">
        <f>IF(('名前・生年月日入力'!D86)="","",(('名前・生年月日入力'!D86)))</f>
      </c>
      <c r="E81" s="72">
        <f>IF(('名前・生年月日入力'!E86)="","",('名前・生年月日入力'!E86))</f>
      </c>
      <c r="F81" s="232"/>
      <c r="G81" s="232"/>
      <c r="H81" s="232"/>
      <c r="I81" s="232"/>
      <c r="J81" s="232"/>
      <c r="K81" s="232"/>
      <c r="L81" s="232"/>
      <c r="M81" s="232"/>
      <c r="N81" s="232"/>
      <c r="O81" s="204">
        <f t="shared" si="10"/>
      </c>
      <c r="P81" s="232"/>
      <c r="Q81" s="232"/>
      <c r="R81" s="232"/>
      <c r="S81" s="232"/>
      <c r="T81" s="232"/>
      <c r="U81" s="232"/>
      <c r="V81" s="232"/>
      <c r="W81" s="232"/>
      <c r="X81" s="232"/>
      <c r="Y81" s="204">
        <f t="shared" si="8"/>
      </c>
      <c r="Z81" s="234"/>
      <c r="AA81" s="234"/>
      <c r="AB81" s="234"/>
      <c r="AC81" s="234"/>
      <c r="AD81" s="234"/>
      <c r="AE81" s="234"/>
      <c r="AF81" s="234"/>
      <c r="AG81" s="234"/>
      <c r="AH81" s="234"/>
      <c r="AI81" s="204">
        <f t="shared" si="9"/>
      </c>
      <c r="AJ81" s="93"/>
      <c r="AK81" s="93"/>
    </row>
    <row r="82" spans="2:37" ht="15" customHeight="1">
      <c r="B82" s="204">
        <v>78</v>
      </c>
      <c r="C82" s="72">
        <f>IF(('名前・生年月日入力'!C87)="","",(('名前・生年月日入力'!C87)))</f>
      </c>
      <c r="D82" s="72">
        <f>IF(('名前・生年月日入力'!D87)="","",(('名前・生年月日入力'!D87)))</f>
      </c>
      <c r="E82" s="72">
        <f>IF(('名前・生年月日入力'!E87)="","",('名前・生年月日入力'!E87))</f>
      </c>
      <c r="F82" s="232"/>
      <c r="G82" s="232"/>
      <c r="H82" s="232"/>
      <c r="I82" s="232"/>
      <c r="J82" s="232"/>
      <c r="K82" s="232"/>
      <c r="L82" s="232"/>
      <c r="M82" s="232"/>
      <c r="N82" s="232"/>
      <c r="O82" s="204">
        <f t="shared" si="10"/>
      </c>
      <c r="P82" s="232"/>
      <c r="Q82" s="232"/>
      <c r="R82" s="232"/>
      <c r="S82" s="232"/>
      <c r="T82" s="232"/>
      <c r="U82" s="232"/>
      <c r="V82" s="232"/>
      <c r="W82" s="232"/>
      <c r="X82" s="232"/>
      <c r="Y82" s="204">
        <f t="shared" si="8"/>
      </c>
      <c r="Z82" s="234"/>
      <c r="AA82" s="234"/>
      <c r="AB82" s="234"/>
      <c r="AC82" s="234"/>
      <c r="AD82" s="234"/>
      <c r="AE82" s="234"/>
      <c r="AF82" s="234"/>
      <c r="AG82" s="234"/>
      <c r="AH82" s="234"/>
      <c r="AI82" s="204">
        <f t="shared" si="9"/>
      </c>
      <c r="AJ82" s="93"/>
      <c r="AK82" s="93"/>
    </row>
    <row r="83" spans="2:37" ht="15" customHeight="1">
      <c r="B83" s="204">
        <v>79</v>
      </c>
      <c r="C83" s="72">
        <f>IF(('名前・生年月日入力'!C88)="","",(('名前・生年月日入力'!C88)))</f>
      </c>
      <c r="D83" s="72">
        <f>IF(('名前・生年月日入力'!D88)="","",(('名前・生年月日入力'!D88)))</f>
      </c>
      <c r="E83" s="72">
        <f>IF(('名前・生年月日入力'!E88)="","",('名前・生年月日入力'!E88))</f>
      </c>
      <c r="F83" s="232"/>
      <c r="G83" s="232"/>
      <c r="H83" s="232"/>
      <c r="I83" s="232"/>
      <c r="J83" s="232"/>
      <c r="K83" s="232"/>
      <c r="L83" s="232"/>
      <c r="M83" s="232"/>
      <c r="N83" s="232"/>
      <c r="O83" s="204">
        <f t="shared" si="10"/>
      </c>
      <c r="P83" s="232"/>
      <c r="Q83" s="232"/>
      <c r="R83" s="232"/>
      <c r="S83" s="232"/>
      <c r="T83" s="232"/>
      <c r="U83" s="232"/>
      <c r="V83" s="232"/>
      <c r="W83" s="232"/>
      <c r="X83" s="232"/>
      <c r="Y83" s="204">
        <f t="shared" si="8"/>
      </c>
      <c r="Z83" s="234"/>
      <c r="AA83" s="234"/>
      <c r="AB83" s="234"/>
      <c r="AC83" s="234"/>
      <c r="AD83" s="234"/>
      <c r="AE83" s="234"/>
      <c r="AF83" s="234"/>
      <c r="AG83" s="234"/>
      <c r="AH83" s="234"/>
      <c r="AI83" s="204">
        <f t="shared" si="9"/>
      </c>
      <c r="AJ83" s="93"/>
      <c r="AK83" s="93"/>
    </row>
    <row r="84" spans="2:37" ht="15" customHeight="1">
      <c r="B84" s="204">
        <v>80</v>
      </c>
      <c r="C84" s="72">
        <f>IF(('名前・生年月日入力'!C89)="","",(('名前・生年月日入力'!C89)))</f>
      </c>
      <c r="D84" s="72">
        <f>IF(('名前・生年月日入力'!D89)="","",(('名前・生年月日入力'!D89)))</f>
      </c>
      <c r="E84" s="72">
        <f>IF(('名前・生年月日入力'!E89)="","",('名前・生年月日入力'!E89))</f>
      </c>
      <c r="F84" s="232"/>
      <c r="G84" s="232"/>
      <c r="H84" s="232"/>
      <c r="I84" s="232"/>
      <c r="J84" s="232"/>
      <c r="K84" s="232"/>
      <c r="L84" s="232"/>
      <c r="M84" s="232"/>
      <c r="N84" s="232"/>
      <c r="O84" s="204">
        <f t="shared" si="10"/>
      </c>
      <c r="P84" s="232"/>
      <c r="Q84" s="232"/>
      <c r="R84" s="232"/>
      <c r="S84" s="232"/>
      <c r="T84" s="232"/>
      <c r="U84" s="232"/>
      <c r="V84" s="232"/>
      <c r="W84" s="232"/>
      <c r="X84" s="232"/>
      <c r="Y84" s="204">
        <f t="shared" si="8"/>
      </c>
      <c r="Z84" s="234"/>
      <c r="AA84" s="234"/>
      <c r="AB84" s="234"/>
      <c r="AC84" s="234"/>
      <c r="AD84" s="234"/>
      <c r="AE84" s="234"/>
      <c r="AF84" s="234"/>
      <c r="AG84" s="234"/>
      <c r="AH84" s="234"/>
      <c r="AI84" s="204">
        <f t="shared" si="9"/>
      </c>
      <c r="AJ84" s="93"/>
      <c r="AK84" s="93"/>
    </row>
    <row r="85" spans="2:37" ht="15" customHeight="1">
      <c r="B85" s="204">
        <v>81</v>
      </c>
      <c r="C85" s="72">
        <f>IF(('名前・生年月日入力'!C90)="","",(('名前・生年月日入力'!C90)))</f>
      </c>
      <c r="D85" s="72">
        <f>IF(('名前・生年月日入力'!D90)="","",(('名前・生年月日入力'!D90)))</f>
      </c>
      <c r="E85" s="72">
        <f>IF(('名前・生年月日入力'!E90)="","",('名前・生年月日入力'!E90))</f>
      </c>
      <c r="F85" s="232"/>
      <c r="G85" s="232"/>
      <c r="H85" s="232"/>
      <c r="I85" s="232"/>
      <c r="J85" s="232"/>
      <c r="K85" s="232"/>
      <c r="L85" s="232"/>
      <c r="M85" s="232"/>
      <c r="N85" s="232"/>
      <c r="O85" s="204">
        <f t="shared" si="10"/>
      </c>
      <c r="P85" s="232"/>
      <c r="Q85" s="232"/>
      <c r="R85" s="232"/>
      <c r="S85" s="232"/>
      <c r="T85" s="232"/>
      <c r="U85" s="232"/>
      <c r="V85" s="232"/>
      <c r="W85" s="232"/>
      <c r="X85" s="232"/>
      <c r="Y85" s="204">
        <f t="shared" si="8"/>
      </c>
      <c r="Z85" s="234"/>
      <c r="AA85" s="234"/>
      <c r="AB85" s="234"/>
      <c r="AC85" s="234"/>
      <c r="AD85" s="234"/>
      <c r="AE85" s="234"/>
      <c r="AF85" s="234"/>
      <c r="AG85" s="234"/>
      <c r="AH85" s="234"/>
      <c r="AI85" s="204">
        <f t="shared" si="9"/>
      </c>
      <c r="AJ85" s="93"/>
      <c r="AK85" s="93"/>
    </row>
    <row r="86" spans="2:37" ht="15" customHeight="1">
      <c r="B86" s="204">
        <v>82</v>
      </c>
      <c r="C86" s="72">
        <f>IF(('名前・生年月日入力'!C91)="","",(('名前・生年月日入力'!C91)))</f>
      </c>
      <c r="D86" s="72">
        <f>IF(('名前・生年月日入力'!D91)="","",(('名前・生年月日入力'!D91)))</f>
      </c>
      <c r="E86" s="72">
        <f>IF(('名前・生年月日入力'!E91)="","",('名前・生年月日入力'!E91))</f>
      </c>
      <c r="F86" s="232"/>
      <c r="G86" s="232"/>
      <c r="H86" s="232"/>
      <c r="I86" s="232"/>
      <c r="J86" s="232"/>
      <c r="K86" s="232"/>
      <c r="L86" s="232"/>
      <c r="M86" s="232"/>
      <c r="N86" s="232"/>
      <c r="O86" s="204">
        <f t="shared" si="10"/>
      </c>
      <c r="P86" s="232"/>
      <c r="Q86" s="232"/>
      <c r="R86" s="232"/>
      <c r="S86" s="232"/>
      <c r="T86" s="232"/>
      <c r="U86" s="232"/>
      <c r="V86" s="232"/>
      <c r="W86" s="232"/>
      <c r="X86" s="232"/>
      <c r="Y86" s="204">
        <f t="shared" si="8"/>
      </c>
      <c r="Z86" s="234"/>
      <c r="AA86" s="234"/>
      <c r="AB86" s="234"/>
      <c r="AC86" s="234"/>
      <c r="AD86" s="234"/>
      <c r="AE86" s="234"/>
      <c r="AF86" s="234"/>
      <c r="AG86" s="234"/>
      <c r="AH86" s="234"/>
      <c r="AI86" s="204">
        <f t="shared" si="9"/>
      </c>
      <c r="AJ86" s="93"/>
      <c r="AK86" s="93"/>
    </row>
    <row r="87" spans="2:37" ht="15" customHeight="1">
      <c r="B87" s="204">
        <v>83</v>
      </c>
      <c r="C87" s="72">
        <f>IF(('名前・生年月日入力'!C92)="","",(('名前・生年月日入力'!C92)))</f>
      </c>
      <c r="D87" s="72">
        <f>IF(('名前・生年月日入力'!D92)="","",(('名前・生年月日入力'!D92)))</f>
      </c>
      <c r="E87" s="72">
        <f>IF(('名前・生年月日入力'!E92)="","",('名前・生年月日入力'!E92))</f>
      </c>
      <c r="F87" s="232"/>
      <c r="G87" s="232"/>
      <c r="H87" s="232"/>
      <c r="I87" s="232"/>
      <c r="J87" s="232"/>
      <c r="K87" s="232"/>
      <c r="L87" s="232"/>
      <c r="M87" s="232"/>
      <c r="N87" s="232"/>
      <c r="O87" s="204">
        <f t="shared" si="10"/>
      </c>
      <c r="P87" s="232"/>
      <c r="Q87" s="232"/>
      <c r="R87" s="232"/>
      <c r="S87" s="232"/>
      <c r="T87" s="232"/>
      <c r="U87" s="232"/>
      <c r="V87" s="232"/>
      <c r="W87" s="232"/>
      <c r="X87" s="232"/>
      <c r="Y87" s="204">
        <f t="shared" si="8"/>
      </c>
      <c r="Z87" s="234"/>
      <c r="AA87" s="234"/>
      <c r="AB87" s="234"/>
      <c r="AC87" s="234"/>
      <c r="AD87" s="234"/>
      <c r="AE87" s="234"/>
      <c r="AF87" s="234"/>
      <c r="AG87" s="234"/>
      <c r="AH87" s="234"/>
      <c r="AI87" s="204">
        <f t="shared" si="9"/>
      </c>
      <c r="AJ87" s="93"/>
      <c r="AK87" s="93"/>
    </row>
    <row r="88" spans="2:37" ht="15" customHeight="1">
      <c r="B88" s="204">
        <v>84</v>
      </c>
      <c r="C88" s="72">
        <f>IF(('名前・生年月日入力'!C93)="","",(('名前・生年月日入力'!C93)))</f>
      </c>
      <c r="D88" s="72">
        <f>IF(('名前・生年月日入力'!D93)="","",(('名前・生年月日入力'!D93)))</f>
      </c>
      <c r="E88" s="72">
        <f>IF(('名前・生年月日入力'!E93)="","",('名前・生年月日入力'!E93))</f>
      </c>
      <c r="F88" s="232"/>
      <c r="G88" s="232"/>
      <c r="H88" s="232"/>
      <c r="I88" s="232"/>
      <c r="J88" s="232"/>
      <c r="K88" s="232"/>
      <c r="L88" s="232"/>
      <c r="M88" s="232"/>
      <c r="N88" s="232"/>
      <c r="O88" s="204">
        <f t="shared" si="10"/>
      </c>
      <c r="P88" s="232"/>
      <c r="Q88" s="232"/>
      <c r="R88" s="232"/>
      <c r="S88" s="232"/>
      <c r="T88" s="232"/>
      <c r="U88" s="232"/>
      <c r="V88" s="232"/>
      <c r="W88" s="232"/>
      <c r="X88" s="232"/>
      <c r="Y88" s="204">
        <f t="shared" si="8"/>
      </c>
      <c r="Z88" s="234"/>
      <c r="AA88" s="234"/>
      <c r="AB88" s="234"/>
      <c r="AC88" s="234"/>
      <c r="AD88" s="234"/>
      <c r="AE88" s="234"/>
      <c r="AF88" s="234"/>
      <c r="AG88" s="234"/>
      <c r="AH88" s="234"/>
      <c r="AI88" s="204">
        <f t="shared" si="9"/>
      </c>
      <c r="AJ88" s="93"/>
      <c r="AK88" s="93"/>
    </row>
    <row r="89" spans="2:37" ht="15" customHeight="1">
      <c r="B89" s="204">
        <v>85</v>
      </c>
      <c r="C89" s="72">
        <f>IF(('名前・生年月日入力'!C94)="","",(('名前・生年月日入力'!C94)))</f>
      </c>
      <c r="D89" s="72">
        <f>IF(('名前・生年月日入力'!D94)="","",(('名前・生年月日入力'!D94)))</f>
      </c>
      <c r="E89" s="72">
        <f>IF(('名前・生年月日入力'!E94)="","",('名前・生年月日入力'!E94))</f>
      </c>
      <c r="F89" s="232"/>
      <c r="G89" s="232"/>
      <c r="H89" s="232"/>
      <c r="I89" s="232"/>
      <c r="J89" s="232"/>
      <c r="K89" s="232"/>
      <c r="L89" s="232"/>
      <c r="M89" s="232"/>
      <c r="N89" s="232"/>
      <c r="O89" s="204">
        <f t="shared" si="10"/>
      </c>
      <c r="P89" s="232"/>
      <c r="Q89" s="232"/>
      <c r="R89" s="232"/>
      <c r="S89" s="232"/>
      <c r="T89" s="232"/>
      <c r="U89" s="232"/>
      <c r="V89" s="232"/>
      <c r="W89" s="232"/>
      <c r="X89" s="232"/>
      <c r="Y89" s="204">
        <f t="shared" si="8"/>
      </c>
      <c r="Z89" s="234"/>
      <c r="AA89" s="234"/>
      <c r="AB89" s="234"/>
      <c r="AC89" s="234"/>
      <c r="AD89" s="234"/>
      <c r="AE89" s="234"/>
      <c r="AF89" s="234"/>
      <c r="AG89" s="234"/>
      <c r="AH89" s="234"/>
      <c r="AI89" s="204">
        <f t="shared" si="9"/>
      </c>
      <c r="AJ89" s="93"/>
      <c r="AK89" s="93"/>
    </row>
    <row r="90" spans="2:37" ht="15" customHeight="1">
      <c r="B90" s="204">
        <v>86</v>
      </c>
      <c r="C90" s="72">
        <f>IF(('名前・生年月日入力'!C95)="","",(('名前・生年月日入力'!C95)))</f>
      </c>
      <c r="D90" s="72">
        <f>IF(('名前・生年月日入力'!D95)="","",(('名前・生年月日入力'!D95)))</f>
      </c>
      <c r="E90" s="72">
        <f>IF(('名前・生年月日入力'!E95)="","",('名前・生年月日入力'!E95))</f>
      </c>
      <c r="F90" s="232"/>
      <c r="G90" s="232"/>
      <c r="H90" s="232"/>
      <c r="I90" s="232"/>
      <c r="J90" s="232"/>
      <c r="K90" s="232"/>
      <c r="L90" s="232"/>
      <c r="M90" s="232"/>
      <c r="N90" s="232"/>
      <c r="O90" s="204">
        <f t="shared" si="10"/>
      </c>
      <c r="P90" s="230"/>
      <c r="Q90" s="230"/>
      <c r="R90" s="230"/>
      <c r="S90" s="230"/>
      <c r="T90" s="230"/>
      <c r="U90" s="230"/>
      <c r="V90" s="230"/>
      <c r="W90" s="230"/>
      <c r="X90" s="230"/>
      <c r="Y90" s="204">
        <f t="shared" si="8"/>
      </c>
      <c r="Z90" s="234"/>
      <c r="AA90" s="234"/>
      <c r="AB90" s="234"/>
      <c r="AC90" s="234"/>
      <c r="AD90" s="234"/>
      <c r="AE90" s="234"/>
      <c r="AF90" s="234"/>
      <c r="AG90" s="234"/>
      <c r="AH90" s="234"/>
      <c r="AI90" s="204">
        <f t="shared" si="9"/>
      </c>
      <c r="AJ90" s="93"/>
      <c r="AK90" s="93"/>
    </row>
    <row r="91" spans="2:37" ht="15" customHeight="1">
      <c r="B91" s="204">
        <v>87</v>
      </c>
      <c r="C91" s="72">
        <f>IF(('名前・生年月日入力'!C96)="","",(('名前・生年月日入力'!C96)))</f>
      </c>
      <c r="D91" s="72">
        <f>IF(('名前・生年月日入力'!D96)="","",(('名前・生年月日入力'!D96)))</f>
      </c>
      <c r="E91" s="72">
        <f>IF(('名前・生年月日入力'!E96)="","",('名前・生年月日入力'!E96))</f>
      </c>
      <c r="F91" s="232"/>
      <c r="G91" s="232"/>
      <c r="H91" s="232"/>
      <c r="I91" s="232"/>
      <c r="J91" s="232"/>
      <c r="K91" s="232"/>
      <c r="L91" s="232"/>
      <c r="M91" s="232"/>
      <c r="N91" s="232"/>
      <c r="O91" s="204">
        <f t="shared" si="10"/>
      </c>
      <c r="P91" s="230"/>
      <c r="Q91" s="230"/>
      <c r="R91" s="230"/>
      <c r="S91" s="230"/>
      <c r="T91" s="230"/>
      <c r="U91" s="230"/>
      <c r="V91" s="230"/>
      <c r="W91" s="230"/>
      <c r="X91" s="230"/>
      <c r="Y91" s="204">
        <f t="shared" si="8"/>
      </c>
      <c r="Z91" s="234"/>
      <c r="AA91" s="234"/>
      <c r="AB91" s="234"/>
      <c r="AC91" s="234"/>
      <c r="AD91" s="234"/>
      <c r="AE91" s="234"/>
      <c r="AF91" s="234"/>
      <c r="AG91" s="234"/>
      <c r="AH91" s="234"/>
      <c r="AI91" s="204">
        <f t="shared" si="9"/>
      </c>
      <c r="AJ91" s="93"/>
      <c r="AK91" s="93"/>
    </row>
    <row r="92" spans="2:37" ht="15" customHeight="1">
      <c r="B92" s="204">
        <v>88</v>
      </c>
      <c r="C92" s="72">
        <f>IF(('名前・生年月日入力'!C97)="","",(('名前・生年月日入力'!C97)))</f>
      </c>
      <c r="D92" s="72">
        <f>IF(('名前・生年月日入力'!D97)="","",(('名前・生年月日入力'!D97)))</f>
      </c>
      <c r="E92" s="72">
        <f>IF(('名前・生年月日入力'!E97)="","",('名前・生年月日入力'!E97))</f>
      </c>
      <c r="F92" s="232"/>
      <c r="G92" s="232"/>
      <c r="H92" s="232"/>
      <c r="I92" s="232"/>
      <c r="J92" s="232"/>
      <c r="K92" s="232"/>
      <c r="L92" s="232"/>
      <c r="M92" s="232"/>
      <c r="N92" s="232"/>
      <c r="O92" s="204">
        <f t="shared" si="10"/>
      </c>
      <c r="P92" s="230"/>
      <c r="Q92" s="230"/>
      <c r="R92" s="230"/>
      <c r="S92" s="230"/>
      <c r="T92" s="230"/>
      <c r="U92" s="230"/>
      <c r="V92" s="230"/>
      <c r="W92" s="230"/>
      <c r="X92" s="230"/>
      <c r="Y92" s="204">
        <f t="shared" si="8"/>
      </c>
      <c r="Z92" s="234"/>
      <c r="AA92" s="234"/>
      <c r="AB92" s="234"/>
      <c r="AC92" s="234"/>
      <c r="AD92" s="234"/>
      <c r="AE92" s="234"/>
      <c r="AF92" s="234"/>
      <c r="AG92" s="234"/>
      <c r="AH92" s="234"/>
      <c r="AI92" s="204">
        <f t="shared" si="9"/>
      </c>
      <c r="AJ92" s="93"/>
      <c r="AK92" s="93"/>
    </row>
    <row r="93" spans="2:37" ht="15" customHeight="1">
      <c r="B93" s="204">
        <v>89</v>
      </c>
      <c r="C93" s="72">
        <f>IF(('名前・生年月日入力'!C98)="","",(('名前・生年月日入力'!C98)))</f>
      </c>
      <c r="D93" s="72">
        <f>IF(('名前・生年月日入力'!D98)="","",(('名前・生年月日入力'!D98)))</f>
      </c>
      <c r="E93" s="72">
        <f>IF(('名前・生年月日入力'!E98)="","",('名前・生年月日入力'!E98))</f>
      </c>
      <c r="F93" s="232"/>
      <c r="G93" s="232"/>
      <c r="H93" s="232"/>
      <c r="I93" s="232"/>
      <c r="J93" s="232"/>
      <c r="K93" s="232"/>
      <c r="L93" s="232"/>
      <c r="M93" s="232"/>
      <c r="N93" s="232"/>
      <c r="O93" s="204">
        <f t="shared" si="10"/>
      </c>
      <c r="P93" s="230"/>
      <c r="Q93" s="230"/>
      <c r="R93" s="230"/>
      <c r="S93" s="230"/>
      <c r="T93" s="230"/>
      <c r="U93" s="230"/>
      <c r="V93" s="230"/>
      <c r="W93" s="230"/>
      <c r="X93" s="230"/>
      <c r="Y93" s="204">
        <f t="shared" si="8"/>
      </c>
      <c r="Z93" s="234"/>
      <c r="AA93" s="234"/>
      <c r="AB93" s="234"/>
      <c r="AC93" s="234"/>
      <c r="AD93" s="234"/>
      <c r="AE93" s="234"/>
      <c r="AF93" s="234"/>
      <c r="AG93" s="234"/>
      <c r="AH93" s="234"/>
      <c r="AI93" s="204">
        <f t="shared" si="9"/>
      </c>
      <c r="AJ93" s="93"/>
      <c r="AK93" s="93"/>
    </row>
    <row r="94" spans="2:37" ht="15" customHeight="1">
      <c r="B94" s="204">
        <v>90</v>
      </c>
      <c r="C94" s="72">
        <f>IF(('名前・生年月日入力'!C99)="","",(('名前・生年月日入力'!C99)))</f>
      </c>
      <c r="D94" s="72">
        <f>IF(('名前・生年月日入力'!D99)="","",(('名前・生年月日入力'!D99)))</f>
      </c>
      <c r="E94" s="72">
        <f>IF(('名前・生年月日入力'!E99)="","",('名前・生年月日入力'!E99))</f>
      </c>
      <c r="F94" s="232"/>
      <c r="G94" s="232"/>
      <c r="H94" s="232"/>
      <c r="I94" s="232"/>
      <c r="J94" s="232"/>
      <c r="K94" s="232"/>
      <c r="L94" s="232"/>
      <c r="M94" s="232"/>
      <c r="N94" s="232"/>
      <c r="O94" s="204">
        <f t="shared" si="10"/>
      </c>
      <c r="P94" s="230"/>
      <c r="Q94" s="230"/>
      <c r="R94" s="230"/>
      <c r="S94" s="230"/>
      <c r="T94" s="230"/>
      <c r="U94" s="230"/>
      <c r="V94" s="230"/>
      <c r="W94" s="230"/>
      <c r="X94" s="230"/>
      <c r="Y94" s="204">
        <f t="shared" si="8"/>
      </c>
      <c r="Z94" s="234"/>
      <c r="AA94" s="234"/>
      <c r="AB94" s="234"/>
      <c r="AC94" s="234"/>
      <c r="AD94" s="234"/>
      <c r="AE94" s="234"/>
      <c r="AF94" s="234"/>
      <c r="AG94" s="234"/>
      <c r="AH94" s="234"/>
      <c r="AI94" s="204">
        <f t="shared" si="9"/>
      </c>
      <c r="AJ94" s="93"/>
      <c r="AK94" s="93"/>
    </row>
    <row r="95" spans="2:37" ht="15" customHeight="1">
      <c r="B95" s="204">
        <v>91</v>
      </c>
      <c r="C95" s="72">
        <f>IF(('名前・生年月日入力'!C100)="","",(('名前・生年月日入力'!C100)))</f>
      </c>
      <c r="D95" s="72">
        <f>IF(('名前・生年月日入力'!D100)="","",(('名前・生年月日入力'!D100)))</f>
      </c>
      <c r="E95" s="72">
        <f>IF(('名前・生年月日入力'!E100)="","",('名前・生年月日入力'!E100))</f>
      </c>
      <c r="F95" s="232"/>
      <c r="G95" s="232"/>
      <c r="H95" s="232"/>
      <c r="I95" s="232"/>
      <c r="J95" s="232"/>
      <c r="K95" s="232"/>
      <c r="L95" s="232"/>
      <c r="M95" s="232"/>
      <c r="N95" s="232"/>
      <c r="O95" s="204">
        <f t="shared" si="10"/>
      </c>
      <c r="P95" s="230"/>
      <c r="Q95" s="230"/>
      <c r="R95" s="230"/>
      <c r="S95" s="230"/>
      <c r="T95" s="230"/>
      <c r="U95" s="230"/>
      <c r="V95" s="230"/>
      <c r="W95" s="230"/>
      <c r="X95" s="230"/>
      <c r="Y95" s="204">
        <f t="shared" si="8"/>
      </c>
      <c r="Z95" s="234"/>
      <c r="AA95" s="234"/>
      <c r="AB95" s="234"/>
      <c r="AC95" s="234"/>
      <c r="AD95" s="234"/>
      <c r="AE95" s="234"/>
      <c r="AF95" s="234"/>
      <c r="AG95" s="234"/>
      <c r="AH95" s="234"/>
      <c r="AI95" s="204">
        <f t="shared" si="9"/>
      </c>
      <c r="AJ95" s="93"/>
      <c r="AK95" s="93"/>
    </row>
    <row r="96" spans="2:37" ht="15" customHeight="1">
      <c r="B96" s="204">
        <v>92</v>
      </c>
      <c r="C96" s="72">
        <f>IF(('名前・生年月日入力'!C101)="","",(('名前・生年月日入力'!C101)))</f>
      </c>
      <c r="D96" s="72">
        <f>IF(('名前・生年月日入力'!D101)="","",(('名前・生年月日入力'!D101)))</f>
      </c>
      <c r="E96" s="72">
        <f>IF(('名前・生年月日入力'!E101)="","",('名前・生年月日入力'!E101))</f>
      </c>
      <c r="F96" s="232"/>
      <c r="G96" s="232"/>
      <c r="H96" s="232"/>
      <c r="I96" s="232"/>
      <c r="J96" s="232"/>
      <c r="K96" s="232"/>
      <c r="L96" s="232"/>
      <c r="M96" s="232"/>
      <c r="N96" s="232"/>
      <c r="O96" s="204">
        <f t="shared" si="10"/>
      </c>
      <c r="P96" s="230"/>
      <c r="Q96" s="230"/>
      <c r="R96" s="230"/>
      <c r="S96" s="230"/>
      <c r="T96" s="230"/>
      <c r="U96" s="230"/>
      <c r="V96" s="230"/>
      <c r="W96" s="230"/>
      <c r="X96" s="230"/>
      <c r="Y96" s="204">
        <f t="shared" si="8"/>
      </c>
      <c r="Z96" s="234"/>
      <c r="AA96" s="234"/>
      <c r="AB96" s="234"/>
      <c r="AC96" s="234"/>
      <c r="AD96" s="234"/>
      <c r="AE96" s="234"/>
      <c r="AF96" s="234"/>
      <c r="AG96" s="234"/>
      <c r="AH96" s="234"/>
      <c r="AI96" s="204">
        <f t="shared" si="9"/>
      </c>
      <c r="AJ96" s="93"/>
      <c r="AK96" s="93"/>
    </row>
    <row r="97" spans="2:37" ht="15" customHeight="1">
      <c r="B97" s="204">
        <v>93</v>
      </c>
      <c r="C97" s="72">
        <f>IF(('名前・生年月日入力'!C102)="","",(('名前・生年月日入力'!C102)))</f>
      </c>
      <c r="D97" s="72">
        <f>IF(('名前・生年月日入力'!D102)="","",(('名前・生年月日入力'!D102)))</f>
      </c>
      <c r="E97" s="72">
        <f>IF(('名前・生年月日入力'!E102)="","",('名前・生年月日入力'!E102))</f>
      </c>
      <c r="F97" s="232"/>
      <c r="G97" s="232"/>
      <c r="H97" s="232"/>
      <c r="I97" s="232"/>
      <c r="J97" s="232"/>
      <c r="K97" s="232"/>
      <c r="L97" s="232"/>
      <c r="M97" s="232"/>
      <c r="N97" s="232"/>
      <c r="O97" s="204">
        <f t="shared" si="10"/>
      </c>
      <c r="P97" s="230"/>
      <c r="Q97" s="230"/>
      <c r="R97" s="230"/>
      <c r="S97" s="230"/>
      <c r="T97" s="230"/>
      <c r="U97" s="230"/>
      <c r="V97" s="230"/>
      <c r="W97" s="230"/>
      <c r="X97" s="230"/>
      <c r="Y97" s="204">
        <f t="shared" si="8"/>
      </c>
      <c r="Z97" s="234"/>
      <c r="AA97" s="234"/>
      <c r="AB97" s="234"/>
      <c r="AC97" s="234"/>
      <c r="AD97" s="234"/>
      <c r="AE97" s="234"/>
      <c r="AF97" s="234"/>
      <c r="AG97" s="234"/>
      <c r="AH97" s="234"/>
      <c r="AI97" s="204">
        <f t="shared" si="9"/>
      </c>
      <c r="AJ97" s="93"/>
      <c r="AK97" s="93"/>
    </row>
    <row r="98" spans="2:37" ht="15" customHeight="1">
      <c r="B98" s="204">
        <v>94</v>
      </c>
      <c r="C98" s="72">
        <f>IF(('名前・生年月日入力'!C103)="","",(('名前・生年月日入力'!C103)))</f>
      </c>
      <c r="D98" s="72">
        <f>IF(('名前・生年月日入力'!D103)="","",(('名前・生年月日入力'!D103)))</f>
      </c>
      <c r="E98" s="72">
        <f>IF(('名前・生年月日入力'!E103)="","",('名前・生年月日入力'!E103))</f>
      </c>
      <c r="F98" s="232"/>
      <c r="G98" s="232"/>
      <c r="H98" s="232"/>
      <c r="I98" s="232"/>
      <c r="J98" s="232"/>
      <c r="K98" s="232"/>
      <c r="L98" s="232"/>
      <c r="M98" s="232"/>
      <c r="N98" s="232"/>
      <c r="O98" s="204">
        <f t="shared" si="10"/>
      </c>
      <c r="P98" s="230"/>
      <c r="Q98" s="230"/>
      <c r="R98" s="230"/>
      <c r="S98" s="230"/>
      <c r="T98" s="230"/>
      <c r="U98" s="230"/>
      <c r="V98" s="230"/>
      <c r="W98" s="230"/>
      <c r="X98" s="230"/>
      <c r="Y98" s="204">
        <f t="shared" si="8"/>
      </c>
      <c r="Z98" s="234"/>
      <c r="AA98" s="234"/>
      <c r="AB98" s="234"/>
      <c r="AC98" s="234"/>
      <c r="AD98" s="234"/>
      <c r="AE98" s="234"/>
      <c r="AF98" s="234"/>
      <c r="AG98" s="234"/>
      <c r="AH98" s="234"/>
      <c r="AI98" s="204">
        <f t="shared" si="9"/>
      </c>
      <c r="AJ98" s="93"/>
      <c r="AK98" s="93"/>
    </row>
    <row r="99" spans="2:37" ht="15" customHeight="1">
      <c r="B99" s="204">
        <v>95</v>
      </c>
      <c r="C99" s="72">
        <f>IF(('名前・生年月日入力'!C104)="","",(('名前・生年月日入力'!C104)))</f>
      </c>
      <c r="D99" s="72">
        <f>IF(('名前・生年月日入力'!D104)="","",(('名前・生年月日入力'!D104)))</f>
      </c>
      <c r="E99" s="72">
        <f>IF(('名前・生年月日入力'!E104)="","",('名前・生年月日入力'!E104))</f>
      </c>
      <c r="F99" s="232"/>
      <c r="G99" s="232"/>
      <c r="H99" s="232"/>
      <c r="I99" s="232"/>
      <c r="J99" s="232"/>
      <c r="K99" s="232"/>
      <c r="L99" s="232"/>
      <c r="M99" s="232"/>
      <c r="N99" s="232"/>
      <c r="O99" s="204">
        <f t="shared" si="10"/>
      </c>
      <c r="P99" s="230"/>
      <c r="Q99" s="230"/>
      <c r="R99" s="230"/>
      <c r="S99" s="230"/>
      <c r="T99" s="230"/>
      <c r="U99" s="230"/>
      <c r="V99" s="230"/>
      <c r="W99" s="230"/>
      <c r="X99" s="230"/>
      <c r="Y99" s="204">
        <f t="shared" si="8"/>
      </c>
      <c r="Z99" s="234"/>
      <c r="AA99" s="234"/>
      <c r="AB99" s="234"/>
      <c r="AC99" s="234"/>
      <c r="AD99" s="234"/>
      <c r="AE99" s="234"/>
      <c r="AF99" s="234"/>
      <c r="AG99" s="234"/>
      <c r="AH99" s="234"/>
      <c r="AI99" s="204">
        <f t="shared" si="9"/>
      </c>
      <c r="AJ99" s="93"/>
      <c r="AK99" s="93"/>
    </row>
    <row r="100" spans="2:37" ht="15" customHeight="1">
      <c r="B100" s="204">
        <v>96</v>
      </c>
      <c r="C100" s="72">
        <f>IF(('名前・生年月日入力'!C105)="","",(('名前・生年月日入力'!C105)))</f>
      </c>
      <c r="D100" s="72">
        <f>IF(('名前・生年月日入力'!D105)="","",(('名前・生年月日入力'!D105)))</f>
      </c>
      <c r="E100" s="72">
        <f>IF(('名前・生年月日入力'!E105)="","",('名前・生年月日入力'!E105))</f>
      </c>
      <c r="F100" s="232"/>
      <c r="G100" s="232"/>
      <c r="H100" s="232"/>
      <c r="I100" s="232"/>
      <c r="J100" s="232"/>
      <c r="K100" s="232"/>
      <c r="L100" s="232"/>
      <c r="M100" s="232"/>
      <c r="N100" s="232"/>
      <c r="O100" s="204">
        <f t="shared" si="10"/>
      </c>
      <c r="P100" s="230"/>
      <c r="Q100" s="230"/>
      <c r="R100" s="230"/>
      <c r="S100" s="230"/>
      <c r="T100" s="230"/>
      <c r="U100" s="230"/>
      <c r="V100" s="230"/>
      <c r="W100" s="230"/>
      <c r="X100" s="230"/>
      <c r="Y100" s="204">
        <f t="shared" si="8"/>
      </c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04">
        <f t="shared" si="9"/>
      </c>
      <c r="AJ100" s="93"/>
      <c r="AK100" s="93"/>
    </row>
    <row r="101" spans="2:37" ht="15" customHeight="1">
      <c r="B101" s="204">
        <v>97</v>
      </c>
      <c r="C101" s="72">
        <f>IF(('名前・生年月日入力'!C106)="","",(('名前・生年月日入力'!C106)))</f>
      </c>
      <c r="D101" s="72">
        <f>IF(('名前・生年月日入力'!D106)="","",(('名前・生年月日入力'!D106)))</f>
      </c>
      <c r="E101" s="72">
        <f>IF(('名前・生年月日入力'!E106)="","",('名前・生年月日入力'!E106))</f>
      </c>
      <c r="F101" s="232"/>
      <c r="G101" s="232"/>
      <c r="H101" s="232"/>
      <c r="I101" s="232"/>
      <c r="J101" s="232"/>
      <c r="K101" s="232"/>
      <c r="L101" s="232"/>
      <c r="M101" s="232"/>
      <c r="N101" s="232"/>
      <c r="O101" s="204">
        <f t="shared" si="10"/>
      </c>
      <c r="P101" s="230"/>
      <c r="Q101" s="230"/>
      <c r="R101" s="230"/>
      <c r="S101" s="230"/>
      <c r="T101" s="230"/>
      <c r="U101" s="230"/>
      <c r="V101" s="230"/>
      <c r="W101" s="230"/>
      <c r="X101" s="230"/>
      <c r="Y101" s="204">
        <f t="shared" si="8"/>
      </c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04">
        <f t="shared" si="9"/>
      </c>
      <c r="AJ101" s="93"/>
      <c r="AK101" s="93"/>
    </row>
    <row r="102" spans="2:37" ht="15" customHeight="1">
      <c r="B102" s="204">
        <v>98</v>
      </c>
      <c r="C102" s="72">
        <f>IF(('名前・生年月日入力'!C107)="","",(('名前・生年月日入力'!C107)))</f>
      </c>
      <c r="D102" s="72">
        <f>IF(('名前・生年月日入力'!D107)="","",(('名前・生年月日入力'!D107)))</f>
      </c>
      <c r="E102" s="72">
        <f>IF(('名前・生年月日入力'!E107)="","",('名前・生年月日入力'!E107))</f>
      </c>
      <c r="F102" s="232"/>
      <c r="G102" s="232"/>
      <c r="H102" s="232"/>
      <c r="I102" s="232"/>
      <c r="J102" s="232"/>
      <c r="K102" s="232"/>
      <c r="L102" s="232"/>
      <c r="M102" s="232"/>
      <c r="N102" s="232"/>
      <c r="O102" s="204">
        <f t="shared" si="10"/>
      </c>
      <c r="P102" s="230"/>
      <c r="Q102" s="230"/>
      <c r="R102" s="230"/>
      <c r="S102" s="230"/>
      <c r="T102" s="230"/>
      <c r="U102" s="230"/>
      <c r="V102" s="230"/>
      <c r="W102" s="230"/>
      <c r="X102" s="230"/>
      <c r="Y102" s="204">
        <f t="shared" si="8"/>
      </c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04">
        <f t="shared" si="9"/>
      </c>
      <c r="AJ102" s="93"/>
      <c r="AK102" s="93"/>
    </row>
    <row r="103" spans="2:37" ht="15" customHeight="1">
      <c r="B103" s="204">
        <v>99</v>
      </c>
      <c r="C103" s="72">
        <f>IF(('名前・生年月日入力'!C108)="","",(('名前・生年月日入力'!C108)))</f>
      </c>
      <c r="D103" s="72">
        <f>IF(('名前・生年月日入力'!D108)="","",(('名前・生年月日入力'!D108)))</f>
      </c>
      <c r="E103" s="72">
        <f>IF(('名前・生年月日入力'!E108)="","",('名前・生年月日入力'!E108))</f>
      </c>
      <c r="F103" s="232"/>
      <c r="G103" s="232"/>
      <c r="H103" s="232"/>
      <c r="I103" s="232"/>
      <c r="J103" s="232"/>
      <c r="K103" s="232"/>
      <c r="L103" s="232"/>
      <c r="M103" s="232"/>
      <c r="N103" s="232"/>
      <c r="O103" s="204">
        <f t="shared" si="10"/>
      </c>
      <c r="P103" s="230"/>
      <c r="Q103" s="230"/>
      <c r="R103" s="230"/>
      <c r="S103" s="230"/>
      <c r="T103" s="230"/>
      <c r="U103" s="230"/>
      <c r="V103" s="230"/>
      <c r="W103" s="230"/>
      <c r="X103" s="230"/>
      <c r="Y103" s="204">
        <f t="shared" si="8"/>
      </c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04">
        <f t="shared" si="9"/>
      </c>
      <c r="AJ103" s="93"/>
      <c r="AK103" s="93"/>
    </row>
    <row r="104" spans="2:37" ht="15" customHeight="1">
      <c r="B104" s="204">
        <v>100</v>
      </c>
      <c r="C104" s="72">
        <f>IF(('名前・生年月日入力'!C109)="","",(('名前・生年月日入力'!C109)))</f>
      </c>
      <c r="D104" s="72">
        <f>IF(('名前・生年月日入力'!D109)="","",(('名前・生年月日入力'!D109)))</f>
      </c>
      <c r="E104" s="72">
        <f>IF(('名前・生年月日入力'!E109)="","",('名前・生年月日入力'!E109))</f>
      </c>
      <c r="F104" s="232"/>
      <c r="G104" s="232"/>
      <c r="H104" s="232"/>
      <c r="I104" s="232"/>
      <c r="J104" s="232"/>
      <c r="K104" s="232"/>
      <c r="L104" s="232"/>
      <c r="M104" s="232"/>
      <c r="N104" s="232"/>
      <c r="O104" s="204">
        <f t="shared" si="10"/>
      </c>
      <c r="P104" s="230"/>
      <c r="Q104" s="230"/>
      <c r="R104" s="230"/>
      <c r="S104" s="230"/>
      <c r="T104" s="230"/>
      <c r="U104" s="230"/>
      <c r="V104" s="230"/>
      <c r="W104" s="230"/>
      <c r="X104" s="230"/>
      <c r="Y104" s="204">
        <f>IF(SUM(P104:X104)=0,"",SUM(P104:X104))</f>
      </c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04">
        <f t="shared" si="9"/>
      </c>
      <c r="AJ104" s="93"/>
      <c r="AK104" s="93"/>
    </row>
    <row r="105" spans="16:24" ht="14.25">
      <c r="P105" s="233"/>
      <c r="Q105" s="233"/>
      <c r="R105" s="233"/>
      <c r="S105" s="233"/>
      <c r="T105" s="233"/>
      <c r="U105" s="233"/>
      <c r="V105" s="233"/>
      <c r="W105" s="233"/>
      <c r="X105" s="233"/>
    </row>
    <row r="106" spans="16:24" ht="14.25">
      <c r="P106" s="233"/>
      <c r="Q106" s="233"/>
      <c r="R106" s="233"/>
      <c r="S106" s="233"/>
      <c r="T106" s="233"/>
      <c r="U106" s="233"/>
      <c r="V106" s="233"/>
      <c r="W106" s="233"/>
      <c r="X106" s="233"/>
    </row>
    <row r="120" spans="26:34" ht="14.25">
      <c r="Z120" s="233"/>
      <c r="AA120" s="233"/>
      <c r="AB120" s="233"/>
      <c r="AC120" s="233"/>
      <c r="AD120" s="233"/>
      <c r="AE120" s="233"/>
      <c r="AF120" s="233"/>
      <c r="AG120" s="233"/>
      <c r="AH120" s="233"/>
    </row>
    <row r="121" spans="26:34" ht="14.25">
      <c r="Z121" s="233"/>
      <c r="AA121" s="233"/>
      <c r="AB121" s="233"/>
      <c r="AC121" s="233"/>
      <c r="AD121" s="233"/>
      <c r="AE121" s="233"/>
      <c r="AF121" s="233"/>
      <c r="AG121" s="233"/>
      <c r="AH121" s="233"/>
    </row>
    <row r="122" spans="26:34" ht="14.25">
      <c r="Z122" s="233"/>
      <c r="AA122" s="233"/>
      <c r="AB122" s="233"/>
      <c r="AC122" s="233"/>
      <c r="AD122" s="233"/>
      <c r="AE122" s="233"/>
      <c r="AF122" s="233"/>
      <c r="AG122" s="233"/>
      <c r="AH122" s="233"/>
    </row>
    <row r="123" spans="26:34" ht="14.25">
      <c r="Z123" s="233"/>
      <c r="AA123" s="233"/>
      <c r="AB123" s="233"/>
      <c r="AC123" s="233"/>
      <c r="AD123" s="233"/>
      <c r="AE123" s="233"/>
      <c r="AF123" s="233"/>
      <c r="AG123" s="233"/>
      <c r="AH123" s="233"/>
    </row>
    <row r="124" spans="26:34" ht="14.25">
      <c r="Z124" s="233"/>
      <c r="AA124" s="233"/>
      <c r="AB124" s="233"/>
      <c r="AC124" s="233"/>
      <c r="AD124" s="233"/>
      <c r="AE124" s="233"/>
      <c r="AF124" s="233"/>
      <c r="AG124" s="233"/>
      <c r="AH124" s="233"/>
    </row>
    <row r="125" spans="26:34" ht="14.25">
      <c r="Z125" s="233"/>
      <c r="AA125" s="233"/>
      <c r="AB125" s="233"/>
      <c r="AC125" s="233"/>
      <c r="AD125" s="233"/>
      <c r="AE125" s="233"/>
      <c r="AF125" s="233"/>
      <c r="AG125" s="233"/>
      <c r="AH125" s="233"/>
    </row>
    <row r="126" spans="26:34" ht="14.25">
      <c r="Z126" s="233"/>
      <c r="AA126" s="233"/>
      <c r="AB126" s="233"/>
      <c r="AC126" s="233"/>
      <c r="AD126" s="233"/>
      <c r="AE126" s="233"/>
      <c r="AF126" s="233"/>
      <c r="AG126" s="233"/>
      <c r="AH126" s="233"/>
    </row>
    <row r="127" spans="26:34" ht="14.25">
      <c r="Z127" s="233"/>
      <c r="AA127" s="233"/>
      <c r="AB127" s="233"/>
      <c r="AC127" s="233"/>
      <c r="AD127" s="233"/>
      <c r="AE127" s="233"/>
      <c r="AF127" s="233"/>
      <c r="AG127" s="233"/>
      <c r="AH127" s="233"/>
    </row>
    <row r="128" spans="26:34" ht="14.25">
      <c r="Z128" s="233"/>
      <c r="AA128" s="233"/>
      <c r="AB128" s="233"/>
      <c r="AC128" s="233"/>
      <c r="AD128" s="233"/>
      <c r="AE128" s="233"/>
      <c r="AF128" s="233"/>
      <c r="AG128" s="233"/>
      <c r="AH128" s="233"/>
    </row>
    <row r="129" spans="26:34" ht="14.25">
      <c r="Z129" s="233"/>
      <c r="AA129" s="233"/>
      <c r="AB129" s="233"/>
      <c r="AC129" s="233"/>
      <c r="AD129" s="233"/>
      <c r="AE129" s="233"/>
      <c r="AF129" s="233"/>
      <c r="AG129" s="233"/>
      <c r="AH129" s="233"/>
    </row>
    <row r="130" spans="26:34" ht="14.25">
      <c r="Z130" s="233"/>
      <c r="AA130" s="233"/>
      <c r="AB130" s="233"/>
      <c r="AC130" s="233"/>
      <c r="AD130" s="233"/>
      <c r="AE130" s="233"/>
      <c r="AF130" s="233"/>
      <c r="AG130" s="233"/>
      <c r="AH130" s="233"/>
    </row>
    <row r="131" spans="26:34" ht="14.25">
      <c r="Z131" s="233"/>
      <c r="AA131" s="233"/>
      <c r="AB131" s="233"/>
      <c r="AC131" s="233"/>
      <c r="AD131" s="233"/>
      <c r="AE131" s="233"/>
      <c r="AF131" s="233"/>
      <c r="AG131" s="233"/>
      <c r="AH131" s="233"/>
    </row>
    <row r="132" spans="26:34" ht="14.25">
      <c r="Z132" s="233"/>
      <c r="AA132" s="233"/>
      <c r="AB132" s="233"/>
      <c r="AC132" s="233"/>
      <c r="AD132" s="233"/>
      <c r="AE132" s="233"/>
      <c r="AF132" s="233"/>
      <c r="AG132" s="233"/>
      <c r="AH132" s="233"/>
    </row>
    <row r="133" spans="26:34" ht="14.25">
      <c r="Z133" s="233"/>
      <c r="AA133" s="233"/>
      <c r="AB133" s="233"/>
      <c r="AC133" s="233"/>
      <c r="AD133" s="233"/>
      <c r="AE133" s="233"/>
      <c r="AF133" s="233"/>
      <c r="AG133" s="233"/>
      <c r="AH133" s="233"/>
    </row>
    <row r="134" spans="26:34" ht="14.25">
      <c r="Z134" s="233"/>
      <c r="AA134" s="233"/>
      <c r="AB134" s="233"/>
      <c r="AC134" s="233"/>
      <c r="AD134" s="233"/>
      <c r="AE134" s="233"/>
      <c r="AF134" s="233"/>
      <c r="AG134" s="233"/>
      <c r="AH134" s="233"/>
    </row>
    <row r="135" spans="26:34" ht="14.25">
      <c r="Z135" s="233"/>
      <c r="AA135" s="233"/>
      <c r="AB135" s="233"/>
      <c r="AC135" s="233"/>
      <c r="AD135" s="233"/>
      <c r="AE135" s="233"/>
      <c r="AF135" s="233"/>
      <c r="AG135" s="233"/>
      <c r="AH135" s="233"/>
    </row>
    <row r="136" spans="26:34" ht="14.25">
      <c r="Z136" s="233"/>
      <c r="AA136" s="233"/>
      <c r="AB136" s="233"/>
      <c r="AC136" s="233"/>
      <c r="AD136" s="233"/>
      <c r="AE136" s="233"/>
      <c r="AF136" s="233"/>
      <c r="AG136" s="233"/>
      <c r="AH136" s="233"/>
    </row>
    <row r="137" spans="26:34" ht="14.25">
      <c r="Z137" s="233"/>
      <c r="AA137" s="233"/>
      <c r="AB137" s="233"/>
      <c r="AC137" s="233"/>
      <c r="AD137" s="233"/>
      <c r="AE137" s="233"/>
      <c r="AF137" s="233"/>
      <c r="AG137" s="233"/>
      <c r="AH137" s="233"/>
    </row>
    <row r="138" spans="26:34" ht="14.25">
      <c r="Z138" s="233"/>
      <c r="AA138" s="233"/>
      <c r="AB138" s="233"/>
      <c r="AC138" s="233"/>
      <c r="AD138" s="233"/>
      <c r="AE138" s="233"/>
      <c r="AF138" s="233"/>
      <c r="AG138" s="233"/>
      <c r="AH138" s="233"/>
    </row>
    <row r="139" spans="26:34" ht="14.25">
      <c r="Z139" s="233"/>
      <c r="AA139" s="233"/>
      <c r="AB139" s="233"/>
      <c r="AC139" s="233"/>
      <c r="AD139" s="233"/>
      <c r="AE139" s="233"/>
      <c r="AF139" s="233"/>
      <c r="AG139" s="233"/>
      <c r="AH139" s="233"/>
    </row>
    <row r="140" spans="26:34" ht="14.25">
      <c r="Z140" s="233"/>
      <c r="AA140" s="233"/>
      <c r="AB140" s="233"/>
      <c r="AC140" s="233"/>
      <c r="AD140" s="233"/>
      <c r="AE140" s="233"/>
      <c r="AF140" s="233"/>
      <c r="AG140" s="233"/>
      <c r="AH140" s="233"/>
    </row>
    <row r="141" spans="26:34" ht="14.25">
      <c r="Z141" s="233"/>
      <c r="AA141" s="233"/>
      <c r="AB141" s="233"/>
      <c r="AC141" s="233"/>
      <c r="AD141" s="233"/>
      <c r="AE141" s="233"/>
      <c r="AF141" s="233"/>
      <c r="AG141" s="233"/>
      <c r="AH141" s="233"/>
    </row>
    <row r="142" spans="26:34" ht="14.25">
      <c r="Z142" s="233"/>
      <c r="AA142" s="233"/>
      <c r="AB142" s="233"/>
      <c r="AC142" s="233"/>
      <c r="AD142" s="233"/>
      <c r="AE142" s="233"/>
      <c r="AF142" s="233"/>
      <c r="AG142" s="233"/>
      <c r="AH142" s="233"/>
    </row>
    <row r="143" spans="26:34" ht="14.25">
      <c r="Z143" s="233"/>
      <c r="AA143" s="233"/>
      <c r="AB143" s="233"/>
      <c r="AC143" s="233"/>
      <c r="AD143" s="233"/>
      <c r="AE143" s="233"/>
      <c r="AF143" s="233"/>
      <c r="AG143" s="233"/>
      <c r="AH143" s="233"/>
    </row>
    <row r="144" spans="26:34" ht="14.25">
      <c r="Z144" s="233"/>
      <c r="AA144" s="233"/>
      <c r="AB144" s="233"/>
      <c r="AC144" s="233"/>
      <c r="AD144" s="233"/>
      <c r="AE144" s="233"/>
      <c r="AF144" s="233"/>
      <c r="AG144" s="233"/>
      <c r="AH144" s="233"/>
    </row>
    <row r="145" spans="26:34" ht="14.25">
      <c r="Z145" s="233"/>
      <c r="AA145" s="233"/>
      <c r="AB145" s="233"/>
      <c r="AC145" s="233"/>
      <c r="AD145" s="233"/>
      <c r="AE145" s="233"/>
      <c r="AF145" s="233"/>
      <c r="AG145" s="233"/>
      <c r="AH145" s="233"/>
    </row>
    <row r="146" spans="26:34" ht="14.25">
      <c r="Z146" s="233"/>
      <c r="AA146" s="233"/>
      <c r="AB146" s="233"/>
      <c r="AC146" s="233"/>
      <c r="AD146" s="233"/>
      <c r="AE146" s="233"/>
      <c r="AF146" s="233"/>
      <c r="AG146" s="233"/>
      <c r="AH146" s="233"/>
    </row>
    <row r="147" spans="26:34" ht="14.25">
      <c r="Z147" s="233"/>
      <c r="AA147" s="233"/>
      <c r="AB147" s="233"/>
      <c r="AC147" s="233"/>
      <c r="AD147" s="233"/>
      <c r="AE147" s="233"/>
      <c r="AF147" s="233"/>
      <c r="AG147" s="233"/>
      <c r="AH147" s="233"/>
    </row>
    <row r="148" spans="26:34" ht="14.25">
      <c r="Z148" s="233"/>
      <c r="AA148" s="233"/>
      <c r="AB148" s="233"/>
      <c r="AC148" s="233"/>
      <c r="AD148" s="233"/>
      <c r="AE148" s="233"/>
      <c r="AF148" s="233"/>
      <c r="AG148" s="233"/>
      <c r="AH148" s="233"/>
    </row>
    <row r="149" spans="26:34" ht="14.25">
      <c r="Z149" s="233"/>
      <c r="AA149" s="233"/>
      <c r="AB149" s="233"/>
      <c r="AC149" s="233"/>
      <c r="AD149" s="233"/>
      <c r="AE149" s="233"/>
      <c r="AF149" s="233"/>
      <c r="AG149" s="233"/>
      <c r="AH149" s="233"/>
    </row>
    <row r="150" spans="26:34" ht="14.25">
      <c r="Z150" s="233"/>
      <c r="AA150" s="233"/>
      <c r="AB150" s="233"/>
      <c r="AC150" s="233"/>
      <c r="AD150" s="233"/>
      <c r="AE150" s="233"/>
      <c r="AF150" s="233"/>
      <c r="AG150" s="233"/>
      <c r="AH150" s="233"/>
    </row>
    <row r="151" spans="26:34" ht="14.25">
      <c r="Z151" s="233"/>
      <c r="AA151" s="233"/>
      <c r="AB151" s="233"/>
      <c r="AC151" s="233"/>
      <c r="AD151" s="233"/>
      <c r="AE151" s="233"/>
      <c r="AF151" s="233"/>
      <c r="AG151" s="233"/>
      <c r="AH151" s="233"/>
    </row>
    <row r="152" spans="26:34" ht="14.25">
      <c r="Z152" s="233"/>
      <c r="AA152" s="233"/>
      <c r="AB152" s="233"/>
      <c r="AC152" s="233"/>
      <c r="AD152" s="233"/>
      <c r="AE152" s="233"/>
      <c r="AF152" s="233"/>
      <c r="AG152" s="233"/>
      <c r="AH152" s="233"/>
    </row>
    <row r="153" spans="26:34" ht="14.25">
      <c r="Z153" s="233"/>
      <c r="AA153" s="233"/>
      <c r="AB153" s="233"/>
      <c r="AC153" s="233"/>
      <c r="AD153" s="233"/>
      <c r="AE153" s="233"/>
      <c r="AF153" s="233"/>
      <c r="AG153" s="233"/>
      <c r="AH153" s="233"/>
    </row>
    <row r="154" spans="26:34" ht="14.25">
      <c r="Z154" s="233"/>
      <c r="AA154" s="233"/>
      <c r="AB154" s="233"/>
      <c r="AC154" s="233"/>
      <c r="AD154" s="233"/>
      <c r="AE154" s="233"/>
      <c r="AF154" s="233"/>
      <c r="AG154" s="233"/>
      <c r="AH154" s="233"/>
    </row>
    <row r="155" spans="26:34" ht="14.25">
      <c r="Z155" s="233"/>
      <c r="AA155" s="233"/>
      <c r="AB155" s="233"/>
      <c r="AC155" s="233"/>
      <c r="AD155" s="233"/>
      <c r="AE155" s="233"/>
      <c r="AF155" s="233"/>
      <c r="AG155" s="233"/>
      <c r="AH155" s="233"/>
    </row>
    <row r="156" spans="26:34" ht="14.25">
      <c r="Z156" s="233"/>
      <c r="AA156" s="233"/>
      <c r="AB156" s="233"/>
      <c r="AC156" s="233"/>
      <c r="AD156" s="233"/>
      <c r="AE156" s="233"/>
      <c r="AF156" s="233"/>
      <c r="AG156" s="233"/>
      <c r="AH156" s="233"/>
    </row>
    <row r="157" spans="26:34" ht="14.25">
      <c r="Z157" s="233"/>
      <c r="AA157" s="233"/>
      <c r="AB157" s="233"/>
      <c r="AC157" s="233"/>
      <c r="AD157" s="233"/>
      <c r="AE157" s="233"/>
      <c r="AF157" s="233"/>
      <c r="AG157" s="233"/>
      <c r="AH157" s="233"/>
    </row>
    <row r="158" spans="26:34" ht="14.25">
      <c r="Z158" s="233"/>
      <c r="AA158" s="233"/>
      <c r="AB158" s="233"/>
      <c r="AC158" s="233"/>
      <c r="AD158" s="233"/>
      <c r="AE158" s="233"/>
      <c r="AF158" s="233"/>
      <c r="AG158" s="233"/>
      <c r="AH158" s="233"/>
    </row>
    <row r="159" spans="26:34" ht="14.25">
      <c r="Z159" s="233"/>
      <c r="AA159" s="233"/>
      <c r="AB159" s="233"/>
      <c r="AC159" s="233"/>
      <c r="AD159" s="233"/>
      <c r="AE159" s="233"/>
      <c r="AF159" s="233"/>
      <c r="AG159" s="233"/>
      <c r="AH159" s="233"/>
    </row>
    <row r="160" spans="26:34" ht="14.25">
      <c r="Z160" s="233"/>
      <c r="AA160" s="233"/>
      <c r="AB160" s="233"/>
      <c r="AC160" s="233"/>
      <c r="AD160" s="233"/>
      <c r="AE160" s="233"/>
      <c r="AF160" s="233"/>
      <c r="AG160" s="233"/>
      <c r="AH160" s="233"/>
    </row>
    <row r="161" spans="26:34" ht="14.25">
      <c r="Z161" s="233"/>
      <c r="AA161" s="233"/>
      <c r="AB161" s="233"/>
      <c r="AC161" s="233"/>
      <c r="AD161" s="233"/>
      <c r="AE161" s="233"/>
      <c r="AF161" s="233"/>
      <c r="AG161" s="233"/>
      <c r="AH161" s="233"/>
    </row>
  </sheetData>
  <sheetProtection password="CADB" sheet="1" objects="1" scenarios="1" selectLockedCells="1"/>
  <protectedRanges>
    <protectedRange sqref="AJ5:AK104" name="範囲4"/>
    <protectedRange sqref="F5:N104" name="範囲1"/>
    <protectedRange sqref="P5:X102" name="範囲2"/>
    <protectedRange sqref="Z5:AH104" name="範囲3"/>
  </protectedRanges>
  <mergeCells count="8">
    <mergeCell ref="AJ2:AK2"/>
    <mergeCell ref="P2:Y2"/>
    <mergeCell ref="Z2:AI2"/>
    <mergeCell ref="B2:B3"/>
    <mergeCell ref="F2:O2"/>
    <mergeCell ref="E2:E3"/>
    <mergeCell ref="D2:D3"/>
    <mergeCell ref="C2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K104"/>
  <sheetViews>
    <sheetView showGridLines="0" showRowColHeaders="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5" sqref="F5"/>
    </sheetView>
  </sheetViews>
  <sheetFormatPr defaultColWidth="9.00390625" defaultRowHeight="13.5"/>
  <cols>
    <col min="1" max="1" width="3.75390625" style="1" customWidth="1"/>
    <col min="2" max="2" width="5.00390625" style="218" customWidth="1"/>
    <col min="3" max="4" width="3.75390625" style="205" customWidth="1"/>
    <col min="5" max="5" width="16.25390625" style="205" customWidth="1"/>
    <col min="6" max="6" width="5.00390625" style="205" customWidth="1"/>
    <col min="7" max="7" width="22.50390625" style="1" customWidth="1"/>
    <col min="8" max="8" width="5.00390625" style="205" customWidth="1"/>
    <col min="9" max="9" width="22.50390625" style="1" customWidth="1"/>
    <col min="10" max="10" width="5.00390625" style="205" customWidth="1"/>
    <col min="11" max="11" width="22.50390625" style="1" customWidth="1"/>
    <col min="12" max="16384" width="9.00390625" style="1" customWidth="1"/>
  </cols>
  <sheetData>
    <row r="1" ht="18.75" customHeight="1"/>
    <row r="2" spans="2:11" ht="14.25" customHeight="1">
      <c r="B2" s="260" t="s">
        <v>33</v>
      </c>
      <c r="C2" s="259" t="s">
        <v>0</v>
      </c>
      <c r="D2" s="259" t="s">
        <v>7</v>
      </c>
      <c r="E2" s="259" t="s">
        <v>1</v>
      </c>
      <c r="F2" s="258" t="s">
        <v>47</v>
      </c>
      <c r="G2" s="259"/>
      <c r="H2" s="259" t="s">
        <v>48</v>
      </c>
      <c r="I2" s="259"/>
      <c r="J2" s="259" t="s">
        <v>49</v>
      </c>
      <c r="K2" s="259"/>
    </row>
    <row r="3" spans="2:11" ht="14.25" customHeight="1">
      <c r="B3" s="260"/>
      <c r="C3" s="259"/>
      <c r="D3" s="259"/>
      <c r="E3" s="259"/>
      <c r="F3" s="73" t="s">
        <v>20</v>
      </c>
      <c r="G3" s="72" t="s">
        <v>50</v>
      </c>
      <c r="H3" s="72" t="s">
        <v>20</v>
      </c>
      <c r="I3" s="72" t="s">
        <v>50</v>
      </c>
      <c r="J3" s="72" t="s">
        <v>20</v>
      </c>
      <c r="K3" s="72" t="s">
        <v>50</v>
      </c>
    </row>
    <row r="4" spans="2:11" ht="14.25" customHeight="1">
      <c r="B4" s="236" t="s">
        <v>42</v>
      </c>
      <c r="C4" s="231">
        <v>3</v>
      </c>
      <c r="D4" s="231">
        <v>2</v>
      </c>
      <c r="E4" s="217" t="s">
        <v>192</v>
      </c>
      <c r="F4" s="229">
        <v>2</v>
      </c>
      <c r="G4" s="74" t="s">
        <v>22</v>
      </c>
      <c r="H4" s="231">
        <v>3</v>
      </c>
      <c r="I4" s="74" t="s">
        <v>45</v>
      </c>
      <c r="J4" s="231">
        <v>1</v>
      </c>
      <c r="K4" s="74" t="s">
        <v>46</v>
      </c>
    </row>
    <row r="5" spans="2:11" ht="15" customHeight="1">
      <c r="B5" s="204">
        <v>1</v>
      </c>
      <c r="C5" s="72">
        <f>IF(('名前・生年月日入力'!C10)="","",('名前・生年月日入力'!C10))</f>
      </c>
      <c r="D5" s="72">
        <f>IF(('名前・生年月日入力'!D10)="","",('名前・生年月日入力'!D10))</f>
      </c>
      <c r="E5" s="72">
        <f>IF(('名前・生年月日入力'!E10)="","",('名前・生年月日入力'!E10))</f>
      </c>
      <c r="F5" s="234"/>
      <c r="G5" s="93"/>
      <c r="H5" s="234"/>
      <c r="I5" s="93"/>
      <c r="J5" s="234"/>
      <c r="K5" s="93"/>
    </row>
    <row r="6" spans="2:11" ht="15" customHeight="1">
      <c r="B6" s="204">
        <v>2</v>
      </c>
      <c r="C6" s="72">
        <f>IF(('名前・生年月日入力'!C11)="","",('名前・生年月日入力'!C11))</f>
      </c>
      <c r="D6" s="72">
        <f>IF(('名前・生年月日入力'!D11)="","",('名前・生年月日入力'!D11))</f>
      </c>
      <c r="E6" s="72">
        <f>IF(('名前・生年月日入力'!E11)="","",('名前・生年月日入力'!E11))</f>
      </c>
      <c r="F6" s="234"/>
      <c r="G6" s="93"/>
      <c r="H6" s="234"/>
      <c r="I6" s="93"/>
      <c r="J6" s="234"/>
      <c r="K6" s="93"/>
    </row>
    <row r="7" spans="2:11" ht="15" customHeight="1">
      <c r="B7" s="204">
        <v>3</v>
      </c>
      <c r="C7" s="72">
        <f>IF(('名前・生年月日入力'!C12)="","",('名前・生年月日入力'!C12))</f>
      </c>
      <c r="D7" s="72">
        <f>IF(('名前・生年月日入力'!D12)="","",('名前・生年月日入力'!D12))</f>
      </c>
      <c r="E7" s="72">
        <f>IF(('名前・生年月日入力'!E12)="","",('名前・生年月日入力'!E12))</f>
      </c>
      <c r="F7" s="234"/>
      <c r="G7" s="93"/>
      <c r="H7" s="234"/>
      <c r="I7" s="93"/>
      <c r="J7" s="234"/>
      <c r="K7" s="93"/>
    </row>
    <row r="8" spans="2:11" ht="15" customHeight="1">
      <c r="B8" s="204">
        <v>4</v>
      </c>
      <c r="C8" s="72">
        <f>IF(('名前・生年月日入力'!C13)="","",('名前・生年月日入力'!C13))</f>
      </c>
      <c r="D8" s="72">
        <f>IF(('名前・生年月日入力'!D13)="","",('名前・生年月日入力'!D13))</f>
      </c>
      <c r="E8" s="72">
        <f>IF(('名前・生年月日入力'!E13)="","",('名前・生年月日入力'!E13))</f>
      </c>
      <c r="F8" s="234"/>
      <c r="G8" s="93"/>
      <c r="H8" s="234"/>
      <c r="I8" s="93"/>
      <c r="J8" s="234"/>
      <c r="K8" s="93"/>
    </row>
    <row r="9" spans="2:11" ht="15" customHeight="1">
      <c r="B9" s="204">
        <v>5</v>
      </c>
      <c r="C9" s="72">
        <f>IF(('名前・生年月日入力'!C14)="","",('名前・生年月日入力'!C14))</f>
      </c>
      <c r="D9" s="72">
        <f>IF(('名前・生年月日入力'!D14)="","",('名前・生年月日入力'!D14))</f>
      </c>
      <c r="E9" s="72">
        <f>IF(('名前・生年月日入力'!E14)="","",('名前・生年月日入力'!E14))</f>
      </c>
      <c r="F9" s="234"/>
      <c r="G9" s="93"/>
      <c r="H9" s="234"/>
      <c r="I9" s="93"/>
      <c r="J9" s="234"/>
      <c r="K9" s="93"/>
    </row>
    <row r="10" spans="2:11" ht="15" customHeight="1">
      <c r="B10" s="204">
        <v>6</v>
      </c>
      <c r="C10" s="72">
        <f>IF(('名前・生年月日入力'!C15)="","",('名前・生年月日入力'!C15))</f>
      </c>
      <c r="D10" s="72">
        <f>IF(('名前・生年月日入力'!D15)="","",('名前・生年月日入力'!D15))</f>
      </c>
      <c r="E10" s="72">
        <f>IF(('名前・生年月日入力'!E15)="","",('名前・生年月日入力'!E15))</f>
      </c>
      <c r="F10" s="234"/>
      <c r="G10" s="93"/>
      <c r="H10" s="234"/>
      <c r="I10" s="93"/>
      <c r="J10" s="234"/>
      <c r="K10" s="93"/>
    </row>
    <row r="11" spans="2:11" ht="15" customHeight="1">
      <c r="B11" s="204">
        <v>7</v>
      </c>
      <c r="C11" s="72">
        <f>IF(('名前・生年月日入力'!C16)="","",('名前・生年月日入力'!C16))</f>
      </c>
      <c r="D11" s="72">
        <f>IF(('名前・生年月日入力'!D16)="","",('名前・生年月日入力'!D16))</f>
      </c>
      <c r="E11" s="72">
        <f>IF(('名前・生年月日入力'!E16)="","",('名前・生年月日入力'!E16))</f>
      </c>
      <c r="F11" s="234"/>
      <c r="G11" s="93"/>
      <c r="H11" s="234"/>
      <c r="I11" s="93"/>
      <c r="J11" s="234"/>
      <c r="K11" s="93"/>
    </row>
    <row r="12" spans="2:11" ht="15" customHeight="1">
      <c r="B12" s="204">
        <v>8</v>
      </c>
      <c r="C12" s="72">
        <f>IF(('名前・生年月日入力'!C17)="","",('名前・生年月日入力'!C17))</f>
      </c>
      <c r="D12" s="72">
        <f>IF(('名前・生年月日入力'!D17)="","",('名前・生年月日入力'!D17))</f>
      </c>
      <c r="E12" s="72">
        <f>IF(('名前・生年月日入力'!E17)="","",('名前・生年月日入力'!E17))</f>
      </c>
      <c r="F12" s="234"/>
      <c r="G12" s="93"/>
      <c r="H12" s="234"/>
      <c r="I12" s="93"/>
      <c r="J12" s="234"/>
      <c r="K12" s="93"/>
    </row>
    <row r="13" spans="2:11" ht="15" customHeight="1">
      <c r="B13" s="204">
        <v>9</v>
      </c>
      <c r="C13" s="72">
        <f>IF(('名前・生年月日入力'!C18)="","",('名前・生年月日入力'!C18))</f>
      </c>
      <c r="D13" s="72">
        <f>IF(('名前・生年月日入力'!D18)="","",('名前・生年月日入力'!D18))</f>
      </c>
      <c r="E13" s="72">
        <f>IF(('名前・生年月日入力'!E18)="","",('名前・生年月日入力'!E18))</f>
      </c>
      <c r="F13" s="234"/>
      <c r="G13" s="93"/>
      <c r="H13" s="234"/>
      <c r="I13" s="93"/>
      <c r="J13" s="234"/>
      <c r="K13" s="93"/>
    </row>
    <row r="14" spans="2:11" ht="15" customHeight="1">
      <c r="B14" s="204">
        <v>10</v>
      </c>
      <c r="C14" s="72">
        <f>IF(('名前・生年月日入力'!C19)="","",('名前・生年月日入力'!C19))</f>
      </c>
      <c r="D14" s="72">
        <f>IF(('名前・生年月日入力'!D19)="","",('名前・生年月日入力'!D19))</f>
      </c>
      <c r="E14" s="72">
        <f>IF(('名前・生年月日入力'!E19)="","",('名前・生年月日入力'!E19))</f>
      </c>
      <c r="F14" s="234"/>
      <c r="G14" s="93"/>
      <c r="H14" s="234"/>
      <c r="I14" s="93"/>
      <c r="J14" s="234"/>
      <c r="K14" s="93"/>
    </row>
    <row r="15" spans="2:11" ht="15" customHeight="1">
      <c r="B15" s="204">
        <v>11</v>
      </c>
      <c r="C15" s="72">
        <f>IF(('名前・生年月日入力'!C20)="","",('名前・生年月日入力'!C20))</f>
      </c>
      <c r="D15" s="72">
        <f>IF(('名前・生年月日入力'!D20)="","",('名前・生年月日入力'!D20))</f>
      </c>
      <c r="E15" s="72">
        <f>IF(('名前・生年月日入力'!E20)="","",('名前・生年月日入力'!E20))</f>
      </c>
      <c r="F15" s="234"/>
      <c r="G15" s="93"/>
      <c r="H15" s="234"/>
      <c r="I15" s="93"/>
      <c r="J15" s="234"/>
      <c r="K15" s="93"/>
    </row>
    <row r="16" spans="2:11" ht="15" customHeight="1">
      <c r="B16" s="204">
        <v>12</v>
      </c>
      <c r="C16" s="72">
        <f>IF(('名前・生年月日入力'!C21)="","",('名前・生年月日入力'!C21))</f>
      </c>
      <c r="D16" s="72">
        <f>IF(('名前・生年月日入力'!D21)="","",('名前・生年月日入力'!D21))</f>
      </c>
      <c r="E16" s="72">
        <f>IF(('名前・生年月日入力'!E21)="","",('名前・生年月日入力'!E21))</f>
      </c>
      <c r="F16" s="234"/>
      <c r="G16" s="93"/>
      <c r="H16" s="234"/>
      <c r="I16" s="93"/>
      <c r="J16" s="234"/>
      <c r="K16" s="93"/>
    </row>
    <row r="17" spans="2:11" ht="15" customHeight="1">
      <c r="B17" s="204">
        <v>13</v>
      </c>
      <c r="C17" s="72">
        <f>IF(('名前・生年月日入力'!C22)="","",('名前・生年月日入力'!C22))</f>
      </c>
      <c r="D17" s="72">
        <f>IF(('名前・生年月日入力'!D22)="","",('名前・生年月日入力'!D22))</f>
      </c>
      <c r="E17" s="72">
        <f>IF(('名前・生年月日入力'!E22)="","",('名前・生年月日入力'!E22))</f>
      </c>
      <c r="F17" s="234"/>
      <c r="G17" s="93"/>
      <c r="H17" s="234"/>
      <c r="I17" s="93"/>
      <c r="J17" s="234"/>
      <c r="K17" s="93"/>
    </row>
    <row r="18" spans="2:11" ht="15" customHeight="1">
      <c r="B18" s="204">
        <v>14</v>
      </c>
      <c r="C18" s="72">
        <f>IF(('名前・生年月日入力'!C23)="","",('名前・生年月日入力'!C23))</f>
      </c>
      <c r="D18" s="72">
        <f>IF(('名前・生年月日入力'!D23)="","",('名前・生年月日入力'!D23))</f>
      </c>
      <c r="E18" s="72">
        <f>IF(('名前・生年月日入力'!E23)="","",('名前・生年月日入力'!E23))</f>
      </c>
      <c r="F18" s="234"/>
      <c r="G18" s="93"/>
      <c r="H18" s="234"/>
      <c r="I18" s="93"/>
      <c r="J18" s="234"/>
      <c r="K18" s="93"/>
    </row>
    <row r="19" spans="2:11" ht="15" customHeight="1">
      <c r="B19" s="204">
        <v>15</v>
      </c>
      <c r="C19" s="72">
        <f>IF(('名前・生年月日入力'!C24)="","",('名前・生年月日入力'!C24))</f>
      </c>
      <c r="D19" s="72">
        <f>IF(('名前・生年月日入力'!D24)="","",('名前・生年月日入力'!D24))</f>
      </c>
      <c r="E19" s="72">
        <f>IF(('名前・生年月日入力'!E24)="","",('名前・生年月日入力'!E24))</f>
      </c>
      <c r="F19" s="234"/>
      <c r="G19" s="93"/>
      <c r="H19" s="234"/>
      <c r="I19" s="93"/>
      <c r="J19" s="234"/>
      <c r="K19" s="93"/>
    </row>
    <row r="20" spans="2:11" ht="15" customHeight="1">
      <c r="B20" s="204">
        <v>16</v>
      </c>
      <c r="C20" s="72">
        <f>IF(('名前・生年月日入力'!C25)="","",('名前・生年月日入力'!C25))</f>
      </c>
      <c r="D20" s="72">
        <f>IF(('名前・生年月日入力'!D25)="","",('名前・生年月日入力'!D25))</f>
      </c>
      <c r="E20" s="72">
        <f>IF(('名前・生年月日入力'!E25)="","",('名前・生年月日入力'!E25))</f>
      </c>
      <c r="F20" s="234"/>
      <c r="G20" s="93"/>
      <c r="H20" s="234"/>
      <c r="I20" s="93"/>
      <c r="J20" s="234"/>
      <c r="K20" s="93"/>
    </row>
    <row r="21" spans="2:11" ht="15" customHeight="1">
      <c r="B21" s="204">
        <v>17</v>
      </c>
      <c r="C21" s="72">
        <f>IF(('名前・生年月日入力'!C26)="","",('名前・生年月日入力'!C26))</f>
      </c>
      <c r="D21" s="72">
        <f>IF(('名前・生年月日入力'!D26)="","",('名前・生年月日入力'!D26))</f>
      </c>
      <c r="E21" s="72">
        <f>IF(('名前・生年月日入力'!E26)="","",('名前・生年月日入力'!E26))</f>
      </c>
      <c r="F21" s="234"/>
      <c r="G21" s="93"/>
      <c r="H21" s="234"/>
      <c r="I21" s="93"/>
      <c r="J21" s="234"/>
      <c r="K21" s="93"/>
    </row>
    <row r="22" spans="2:11" ht="15" customHeight="1">
      <c r="B22" s="204">
        <v>18</v>
      </c>
      <c r="C22" s="72">
        <f>IF(('名前・生年月日入力'!C27)="","",('名前・生年月日入力'!C27))</f>
      </c>
      <c r="D22" s="72">
        <f>IF(('名前・生年月日入力'!D27)="","",('名前・生年月日入力'!D27))</f>
      </c>
      <c r="E22" s="72">
        <f>IF(('名前・生年月日入力'!E27)="","",('名前・生年月日入力'!E27))</f>
      </c>
      <c r="F22" s="234"/>
      <c r="G22" s="93"/>
      <c r="H22" s="234"/>
      <c r="I22" s="93"/>
      <c r="J22" s="234"/>
      <c r="K22" s="93"/>
    </row>
    <row r="23" spans="2:11" ht="15" customHeight="1">
      <c r="B23" s="204">
        <v>19</v>
      </c>
      <c r="C23" s="72">
        <f>IF(('名前・生年月日入力'!C28)="","",('名前・生年月日入力'!C28))</f>
      </c>
      <c r="D23" s="72">
        <f>IF(('名前・生年月日入力'!D28)="","",('名前・生年月日入力'!D28))</f>
      </c>
      <c r="E23" s="72">
        <f>IF(('名前・生年月日入力'!E28)="","",('名前・生年月日入力'!E28))</f>
      </c>
      <c r="F23" s="234"/>
      <c r="G23" s="93"/>
      <c r="H23" s="234"/>
      <c r="I23" s="93"/>
      <c r="J23" s="234"/>
      <c r="K23" s="93"/>
    </row>
    <row r="24" spans="2:11" ht="15" customHeight="1">
      <c r="B24" s="204">
        <v>20</v>
      </c>
      <c r="C24" s="72">
        <f>IF(('名前・生年月日入力'!C29)="","",('名前・生年月日入力'!C29))</f>
      </c>
      <c r="D24" s="72">
        <f>IF(('名前・生年月日入力'!D29)="","",('名前・生年月日入力'!D29))</f>
      </c>
      <c r="E24" s="72">
        <f>IF(('名前・生年月日入力'!E29)="","",('名前・生年月日入力'!E29))</f>
      </c>
      <c r="F24" s="234"/>
      <c r="G24" s="93"/>
      <c r="H24" s="234"/>
      <c r="I24" s="93"/>
      <c r="J24" s="234"/>
      <c r="K24" s="93"/>
    </row>
    <row r="25" spans="2:11" ht="15" customHeight="1">
      <c r="B25" s="204">
        <v>21</v>
      </c>
      <c r="C25" s="72">
        <f>IF(('名前・生年月日入力'!C30)="","",('名前・生年月日入力'!C30))</f>
      </c>
      <c r="D25" s="72">
        <f>IF(('名前・生年月日入力'!D30)="","",('名前・生年月日入力'!D30))</f>
      </c>
      <c r="E25" s="72">
        <f>IF(('名前・生年月日入力'!E30)="","",('名前・生年月日入力'!E30))</f>
      </c>
      <c r="F25" s="234"/>
      <c r="G25" s="93"/>
      <c r="H25" s="234"/>
      <c r="I25" s="93"/>
      <c r="J25" s="234"/>
      <c r="K25" s="93"/>
    </row>
    <row r="26" spans="2:11" ht="15" customHeight="1">
      <c r="B26" s="204">
        <v>22</v>
      </c>
      <c r="C26" s="72">
        <f>IF(('名前・生年月日入力'!C31)="","",('名前・生年月日入力'!C31))</f>
      </c>
      <c r="D26" s="72">
        <f>IF(('名前・生年月日入力'!D31)="","",('名前・生年月日入力'!D31))</f>
      </c>
      <c r="E26" s="72">
        <f>IF(('名前・生年月日入力'!E31)="","",('名前・生年月日入力'!E31))</f>
      </c>
      <c r="F26" s="234"/>
      <c r="G26" s="93"/>
      <c r="H26" s="234"/>
      <c r="I26" s="93"/>
      <c r="J26" s="234"/>
      <c r="K26" s="93"/>
    </row>
    <row r="27" spans="2:11" ht="15" customHeight="1">
      <c r="B27" s="204">
        <v>23</v>
      </c>
      <c r="C27" s="72">
        <f>IF(('名前・生年月日入力'!C32)="","",('名前・生年月日入力'!C32))</f>
      </c>
      <c r="D27" s="72">
        <f>IF(('名前・生年月日入力'!D32)="","",('名前・生年月日入力'!D32))</f>
      </c>
      <c r="E27" s="72">
        <f>IF(('名前・生年月日入力'!E32)="","",('名前・生年月日入力'!E32))</f>
      </c>
      <c r="F27" s="234"/>
      <c r="G27" s="93"/>
      <c r="H27" s="234"/>
      <c r="I27" s="93"/>
      <c r="J27" s="234"/>
      <c r="K27" s="93"/>
    </row>
    <row r="28" spans="2:11" ht="15" customHeight="1">
      <c r="B28" s="204">
        <v>24</v>
      </c>
      <c r="C28" s="72">
        <f>IF(('名前・生年月日入力'!C33)="","",('名前・生年月日入力'!C33))</f>
      </c>
      <c r="D28" s="72">
        <f>IF(('名前・生年月日入力'!D33)="","",('名前・生年月日入力'!D33))</f>
      </c>
      <c r="E28" s="72">
        <f>IF(('名前・生年月日入力'!E33)="","",('名前・生年月日入力'!E33))</f>
      </c>
      <c r="F28" s="234"/>
      <c r="G28" s="93"/>
      <c r="H28" s="234"/>
      <c r="I28" s="93"/>
      <c r="J28" s="234"/>
      <c r="K28" s="93"/>
    </row>
    <row r="29" spans="2:11" ht="15" customHeight="1">
      <c r="B29" s="204">
        <v>25</v>
      </c>
      <c r="C29" s="72">
        <f>IF(('名前・生年月日入力'!C34)="","",('名前・生年月日入力'!C34))</f>
      </c>
      <c r="D29" s="72">
        <f>IF(('名前・生年月日入力'!D34)="","",('名前・生年月日入力'!D34))</f>
      </c>
      <c r="E29" s="72">
        <f>IF(('名前・生年月日入力'!E34)="","",('名前・生年月日入力'!E34))</f>
      </c>
      <c r="F29" s="234"/>
      <c r="G29" s="93"/>
      <c r="H29" s="234"/>
      <c r="I29" s="93"/>
      <c r="J29" s="234"/>
      <c r="K29" s="93"/>
    </row>
    <row r="30" spans="2:11" ht="15" customHeight="1">
      <c r="B30" s="204">
        <v>26</v>
      </c>
      <c r="C30" s="72">
        <f>IF(('名前・生年月日入力'!C35)="","",('名前・生年月日入力'!C35))</f>
      </c>
      <c r="D30" s="72">
        <f>IF(('名前・生年月日入力'!D35)="","",('名前・生年月日入力'!D35))</f>
      </c>
      <c r="E30" s="72">
        <f>IF(('名前・生年月日入力'!E35)="","",('名前・生年月日入力'!E35))</f>
      </c>
      <c r="F30" s="234"/>
      <c r="G30" s="93"/>
      <c r="H30" s="234"/>
      <c r="I30" s="93"/>
      <c r="J30" s="234"/>
      <c r="K30" s="93"/>
    </row>
    <row r="31" spans="2:11" ht="15" customHeight="1">
      <c r="B31" s="204">
        <v>27</v>
      </c>
      <c r="C31" s="72">
        <f>IF(('名前・生年月日入力'!C36)="","",('名前・生年月日入力'!C36))</f>
      </c>
      <c r="D31" s="72">
        <f>IF(('名前・生年月日入力'!D36)="","",('名前・生年月日入力'!D36))</f>
      </c>
      <c r="E31" s="72">
        <f>IF(('名前・生年月日入力'!E36)="","",('名前・生年月日入力'!E36))</f>
      </c>
      <c r="F31" s="234"/>
      <c r="G31" s="93"/>
      <c r="H31" s="234"/>
      <c r="I31" s="93"/>
      <c r="J31" s="234"/>
      <c r="K31" s="93"/>
    </row>
    <row r="32" spans="2:11" ht="15" customHeight="1">
      <c r="B32" s="204">
        <v>28</v>
      </c>
      <c r="C32" s="72">
        <f>IF(('名前・生年月日入力'!C37)="","",('名前・生年月日入力'!C37))</f>
      </c>
      <c r="D32" s="72">
        <f>IF(('名前・生年月日入力'!D37)="","",('名前・生年月日入力'!D37))</f>
      </c>
      <c r="E32" s="72">
        <f>IF(('名前・生年月日入力'!E37)="","",('名前・生年月日入力'!E37))</f>
      </c>
      <c r="F32" s="234"/>
      <c r="G32" s="93"/>
      <c r="H32" s="234"/>
      <c r="I32" s="93"/>
      <c r="J32" s="234"/>
      <c r="K32" s="93"/>
    </row>
    <row r="33" spans="2:11" ht="15" customHeight="1">
      <c r="B33" s="204">
        <v>29</v>
      </c>
      <c r="C33" s="72">
        <f>IF(('名前・生年月日入力'!C38)="","",('名前・生年月日入力'!C38))</f>
      </c>
      <c r="D33" s="72">
        <f>IF(('名前・生年月日入力'!D38)="","",('名前・生年月日入力'!D38))</f>
      </c>
      <c r="E33" s="72">
        <f>IF(('名前・生年月日入力'!E38)="","",('名前・生年月日入力'!E38))</f>
      </c>
      <c r="F33" s="234"/>
      <c r="G33" s="93"/>
      <c r="H33" s="234"/>
      <c r="I33" s="93"/>
      <c r="J33" s="234"/>
      <c r="K33" s="93"/>
    </row>
    <row r="34" spans="2:11" ht="15" customHeight="1">
      <c r="B34" s="204">
        <v>30</v>
      </c>
      <c r="C34" s="72">
        <f>IF(('名前・生年月日入力'!C39)="","",('名前・生年月日入力'!C39))</f>
      </c>
      <c r="D34" s="72">
        <f>IF(('名前・生年月日入力'!D39)="","",('名前・生年月日入力'!D39))</f>
      </c>
      <c r="E34" s="72">
        <f>IF(('名前・生年月日入力'!E39)="","",('名前・生年月日入力'!E39))</f>
      </c>
      <c r="F34" s="234"/>
      <c r="G34" s="93"/>
      <c r="H34" s="234"/>
      <c r="I34" s="93"/>
      <c r="J34" s="234"/>
      <c r="K34" s="93"/>
    </row>
    <row r="35" spans="2:11" ht="15" customHeight="1">
      <c r="B35" s="204">
        <v>31</v>
      </c>
      <c r="C35" s="72">
        <f>IF(('名前・生年月日入力'!C40)="","",('名前・生年月日入力'!C40))</f>
      </c>
      <c r="D35" s="72">
        <f>IF(('名前・生年月日入力'!D40)="","",('名前・生年月日入力'!D40))</f>
      </c>
      <c r="E35" s="72">
        <f>IF(('名前・生年月日入力'!E40)="","",('名前・生年月日入力'!E40))</f>
      </c>
      <c r="F35" s="234"/>
      <c r="G35" s="93"/>
      <c r="H35" s="234"/>
      <c r="I35" s="93"/>
      <c r="J35" s="234"/>
      <c r="K35" s="93"/>
    </row>
    <row r="36" spans="2:11" ht="15" customHeight="1">
      <c r="B36" s="204">
        <v>32</v>
      </c>
      <c r="C36" s="72">
        <f>IF(('名前・生年月日入力'!C41)="","",('名前・生年月日入力'!C41))</f>
      </c>
      <c r="D36" s="72">
        <f>IF(('名前・生年月日入力'!D41)="","",('名前・生年月日入力'!D41))</f>
      </c>
      <c r="E36" s="72">
        <f>IF(('名前・生年月日入力'!E41)="","",('名前・生年月日入力'!E41))</f>
      </c>
      <c r="F36" s="234"/>
      <c r="G36" s="93"/>
      <c r="H36" s="234"/>
      <c r="I36" s="93"/>
      <c r="J36" s="234"/>
      <c r="K36" s="93"/>
    </row>
    <row r="37" spans="2:11" ht="15" customHeight="1">
      <c r="B37" s="204">
        <v>33</v>
      </c>
      <c r="C37" s="72">
        <f>IF(('名前・生年月日入力'!C42)="","",('名前・生年月日入力'!C42))</f>
      </c>
      <c r="D37" s="72">
        <f>IF(('名前・生年月日入力'!D42)="","",('名前・生年月日入力'!D42))</f>
      </c>
      <c r="E37" s="72">
        <f>IF(('名前・生年月日入力'!E42)="","",('名前・生年月日入力'!E42))</f>
      </c>
      <c r="F37" s="234"/>
      <c r="G37" s="93"/>
      <c r="H37" s="234"/>
      <c r="I37" s="93"/>
      <c r="J37" s="234"/>
      <c r="K37" s="93"/>
    </row>
    <row r="38" spans="2:11" ht="15" customHeight="1">
      <c r="B38" s="204">
        <v>34</v>
      </c>
      <c r="C38" s="72">
        <f>IF(('名前・生年月日入力'!C43)="","",('名前・生年月日入力'!C43))</f>
      </c>
      <c r="D38" s="72">
        <f>IF(('名前・生年月日入力'!D43)="","",('名前・生年月日入力'!D43))</f>
      </c>
      <c r="E38" s="72">
        <f>IF(('名前・生年月日入力'!E43)="","",('名前・生年月日入力'!E43))</f>
      </c>
      <c r="F38" s="234"/>
      <c r="G38" s="93"/>
      <c r="H38" s="234"/>
      <c r="I38" s="93"/>
      <c r="J38" s="234"/>
      <c r="K38" s="93"/>
    </row>
    <row r="39" spans="2:11" ht="15" customHeight="1">
      <c r="B39" s="204">
        <v>35</v>
      </c>
      <c r="C39" s="72">
        <f>IF(('名前・生年月日入力'!C44)="","",('名前・生年月日入力'!C44))</f>
      </c>
      <c r="D39" s="72">
        <f>IF(('名前・生年月日入力'!D44)="","",('名前・生年月日入力'!D44))</f>
      </c>
      <c r="E39" s="72">
        <f>IF(('名前・生年月日入力'!E44)="","",('名前・生年月日入力'!E44))</f>
      </c>
      <c r="F39" s="234"/>
      <c r="G39" s="93"/>
      <c r="H39" s="234"/>
      <c r="I39" s="93"/>
      <c r="J39" s="234"/>
      <c r="K39" s="93"/>
    </row>
    <row r="40" spans="2:11" ht="15" customHeight="1">
      <c r="B40" s="204">
        <v>36</v>
      </c>
      <c r="C40" s="72">
        <f>IF(('名前・生年月日入力'!C45)="","",('名前・生年月日入力'!C45))</f>
      </c>
      <c r="D40" s="72">
        <f>IF(('名前・生年月日入力'!D45)="","",('名前・生年月日入力'!D45))</f>
      </c>
      <c r="E40" s="72">
        <f>IF(('名前・生年月日入力'!E45)="","",('名前・生年月日入力'!E45))</f>
      </c>
      <c r="F40" s="234"/>
      <c r="G40" s="93"/>
      <c r="H40" s="234"/>
      <c r="I40" s="93"/>
      <c r="J40" s="234"/>
      <c r="K40" s="93"/>
    </row>
    <row r="41" spans="2:11" ht="15" customHeight="1">
      <c r="B41" s="204">
        <v>37</v>
      </c>
      <c r="C41" s="72">
        <f>IF(('名前・生年月日入力'!C46)="","",('名前・生年月日入力'!C46))</f>
      </c>
      <c r="D41" s="72">
        <f>IF(('名前・生年月日入力'!D46)="","",('名前・生年月日入力'!D46))</f>
      </c>
      <c r="E41" s="72">
        <f>IF(('名前・生年月日入力'!E46)="","",('名前・生年月日入力'!E46))</f>
      </c>
      <c r="F41" s="234"/>
      <c r="G41" s="93"/>
      <c r="H41" s="234"/>
      <c r="I41" s="93"/>
      <c r="J41" s="234"/>
      <c r="K41" s="93"/>
    </row>
    <row r="42" spans="2:11" ht="15" customHeight="1">
      <c r="B42" s="204">
        <v>38</v>
      </c>
      <c r="C42" s="72">
        <f>IF(('名前・生年月日入力'!C47)="","",('名前・生年月日入力'!C47))</f>
      </c>
      <c r="D42" s="72">
        <f>IF(('名前・生年月日入力'!D47)="","",('名前・生年月日入力'!D47))</f>
      </c>
      <c r="E42" s="72">
        <f>IF(('名前・生年月日入力'!E47)="","",('名前・生年月日入力'!E47))</f>
      </c>
      <c r="F42" s="234"/>
      <c r="G42" s="93"/>
      <c r="H42" s="232"/>
      <c r="I42" s="93"/>
      <c r="J42" s="234"/>
      <c r="K42" s="93"/>
    </row>
    <row r="43" spans="2:11" ht="15" customHeight="1">
      <c r="B43" s="204">
        <v>39</v>
      </c>
      <c r="C43" s="72">
        <f>IF(('名前・生年月日入力'!C48)="","",('名前・生年月日入力'!C48))</f>
      </c>
      <c r="D43" s="72">
        <f>IF(('名前・生年月日入力'!D48)="","",('名前・生年月日入力'!D48))</f>
      </c>
      <c r="E43" s="72">
        <f>IF(('名前・生年月日入力'!E48)="","",('名前・生年月日入力'!E48))</f>
      </c>
      <c r="F43" s="234"/>
      <c r="G43" s="93"/>
      <c r="H43" s="232"/>
      <c r="I43" s="93"/>
      <c r="J43" s="234"/>
      <c r="K43" s="93"/>
    </row>
    <row r="44" spans="2:11" ht="15" customHeight="1">
      <c r="B44" s="204">
        <v>40</v>
      </c>
      <c r="C44" s="72">
        <f>IF(('名前・生年月日入力'!C49)="","",('名前・生年月日入力'!C49))</f>
      </c>
      <c r="D44" s="72">
        <f>IF(('名前・生年月日入力'!D49)="","",('名前・生年月日入力'!D49))</f>
      </c>
      <c r="E44" s="72">
        <f>IF(('名前・生年月日入力'!E49)="","",('名前・生年月日入力'!E49))</f>
      </c>
      <c r="F44" s="234"/>
      <c r="G44" s="93"/>
      <c r="H44" s="232"/>
      <c r="I44" s="93"/>
      <c r="J44" s="234"/>
      <c r="K44" s="93"/>
    </row>
    <row r="45" spans="2:11" ht="15" customHeight="1">
      <c r="B45" s="204">
        <v>41</v>
      </c>
      <c r="C45" s="72">
        <f>IF(('名前・生年月日入力'!C50)="","",('名前・生年月日入力'!C50))</f>
      </c>
      <c r="D45" s="72">
        <f>IF(('名前・生年月日入力'!D50)="","",('名前・生年月日入力'!D50))</f>
      </c>
      <c r="E45" s="72">
        <f>IF(('名前・生年月日入力'!E50)="","",('名前・生年月日入力'!E50))</f>
      </c>
      <c r="F45" s="234"/>
      <c r="G45" s="93"/>
      <c r="H45" s="232"/>
      <c r="I45" s="93"/>
      <c r="J45" s="234"/>
      <c r="K45" s="93"/>
    </row>
    <row r="46" spans="2:11" ht="15" customHeight="1">
      <c r="B46" s="204">
        <v>42</v>
      </c>
      <c r="C46" s="72">
        <f>IF(('名前・生年月日入力'!C51)="","",('名前・生年月日入力'!C51))</f>
      </c>
      <c r="D46" s="72">
        <f>IF(('名前・生年月日入力'!D51)="","",('名前・生年月日入力'!D51))</f>
      </c>
      <c r="E46" s="72">
        <f>IF(('名前・生年月日入力'!E51)="","",('名前・生年月日入力'!E51))</f>
      </c>
      <c r="F46" s="234"/>
      <c r="G46" s="93"/>
      <c r="H46" s="232"/>
      <c r="I46" s="93"/>
      <c r="J46" s="234"/>
      <c r="K46" s="93"/>
    </row>
    <row r="47" spans="2:11" ht="15" customHeight="1">
      <c r="B47" s="204">
        <v>43</v>
      </c>
      <c r="C47" s="72">
        <f>IF(('名前・生年月日入力'!C52)="","",('名前・生年月日入力'!C52))</f>
      </c>
      <c r="D47" s="72">
        <f>IF(('名前・生年月日入力'!D52)="","",('名前・生年月日入力'!D52))</f>
      </c>
      <c r="E47" s="72">
        <f>IF(('名前・生年月日入力'!E52)="","",('名前・生年月日入力'!E52))</f>
      </c>
      <c r="F47" s="234"/>
      <c r="G47" s="93"/>
      <c r="H47" s="232"/>
      <c r="I47" s="93"/>
      <c r="J47" s="234"/>
      <c r="K47" s="93"/>
    </row>
    <row r="48" spans="2:11" ht="15" customHeight="1">
      <c r="B48" s="204">
        <v>44</v>
      </c>
      <c r="C48" s="72">
        <f>IF(('名前・生年月日入力'!C53)="","",('名前・生年月日入力'!C53))</f>
      </c>
      <c r="D48" s="72">
        <f>IF(('名前・生年月日入力'!D53)="","",('名前・生年月日入力'!D53))</f>
      </c>
      <c r="E48" s="72">
        <f>IF(('名前・生年月日入力'!E53)="","",('名前・生年月日入力'!E53))</f>
      </c>
      <c r="F48" s="234"/>
      <c r="G48" s="93"/>
      <c r="H48" s="232"/>
      <c r="I48" s="93"/>
      <c r="J48" s="234"/>
      <c r="K48" s="93"/>
    </row>
    <row r="49" spans="2:11" ht="15" customHeight="1">
      <c r="B49" s="204">
        <v>45</v>
      </c>
      <c r="C49" s="72">
        <f>IF(('名前・生年月日入力'!C54)="","",('名前・生年月日入力'!C54))</f>
      </c>
      <c r="D49" s="72">
        <f>IF(('名前・生年月日入力'!D54)="","",('名前・生年月日入力'!D54))</f>
      </c>
      <c r="E49" s="72">
        <f>IF(('名前・生年月日入力'!E54)="","",('名前・生年月日入力'!E54))</f>
      </c>
      <c r="F49" s="234"/>
      <c r="G49" s="93"/>
      <c r="H49" s="232"/>
      <c r="I49" s="93"/>
      <c r="J49" s="234"/>
      <c r="K49" s="93"/>
    </row>
    <row r="50" spans="2:11" ht="15" customHeight="1">
      <c r="B50" s="204">
        <v>46</v>
      </c>
      <c r="C50" s="72">
        <f>IF(('名前・生年月日入力'!C55)="","",('名前・生年月日入力'!C55))</f>
      </c>
      <c r="D50" s="72">
        <f>IF(('名前・生年月日入力'!D55)="","",('名前・生年月日入力'!D55))</f>
      </c>
      <c r="E50" s="72">
        <f>IF(('名前・生年月日入力'!E55)="","",('名前・生年月日入力'!E55))</f>
      </c>
      <c r="F50" s="234"/>
      <c r="G50" s="93"/>
      <c r="H50" s="232"/>
      <c r="I50" s="93"/>
      <c r="J50" s="234"/>
      <c r="K50" s="93"/>
    </row>
    <row r="51" spans="2:11" ht="15" customHeight="1">
      <c r="B51" s="204">
        <v>47</v>
      </c>
      <c r="C51" s="72">
        <f>IF(('名前・生年月日入力'!C56)="","",('名前・生年月日入力'!C56))</f>
      </c>
      <c r="D51" s="72">
        <f>IF(('名前・生年月日入力'!D56)="","",('名前・生年月日入力'!D56))</f>
      </c>
      <c r="E51" s="72">
        <f>IF(('名前・生年月日入力'!E56)="","",('名前・生年月日入力'!E56))</f>
      </c>
      <c r="F51" s="234"/>
      <c r="G51" s="93"/>
      <c r="H51" s="232"/>
      <c r="I51" s="93"/>
      <c r="J51" s="234"/>
      <c r="K51" s="93"/>
    </row>
    <row r="52" spans="2:11" ht="15" customHeight="1">
      <c r="B52" s="204">
        <v>48</v>
      </c>
      <c r="C52" s="72">
        <f>IF(('名前・生年月日入力'!C57)="","",('名前・生年月日入力'!C57))</f>
      </c>
      <c r="D52" s="72">
        <f>IF(('名前・生年月日入力'!D57)="","",('名前・生年月日入力'!D57))</f>
      </c>
      <c r="E52" s="72">
        <f>IF(('名前・生年月日入力'!E57)="","",('名前・生年月日入力'!E57))</f>
      </c>
      <c r="F52" s="234"/>
      <c r="G52" s="93"/>
      <c r="H52" s="232"/>
      <c r="I52" s="93"/>
      <c r="J52" s="234"/>
      <c r="K52" s="93"/>
    </row>
    <row r="53" spans="2:11" ht="15" customHeight="1">
      <c r="B53" s="204">
        <v>49</v>
      </c>
      <c r="C53" s="72">
        <f>IF(('名前・生年月日入力'!C58)="","",('名前・生年月日入力'!C58))</f>
      </c>
      <c r="D53" s="72">
        <f>IF(('名前・生年月日入力'!D58)="","",('名前・生年月日入力'!D58))</f>
      </c>
      <c r="E53" s="72">
        <f>IF(('名前・生年月日入力'!E58)="","",('名前・生年月日入力'!E58))</f>
      </c>
      <c r="F53" s="234"/>
      <c r="G53" s="93"/>
      <c r="H53" s="232"/>
      <c r="I53" s="93"/>
      <c r="J53" s="234"/>
      <c r="K53" s="93"/>
    </row>
    <row r="54" spans="2:11" ht="15" customHeight="1">
      <c r="B54" s="204">
        <v>50</v>
      </c>
      <c r="C54" s="72">
        <f>IF(('名前・生年月日入力'!C59)="","",('名前・生年月日入力'!C59))</f>
      </c>
      <c r="D54" s="72">
        <f>IF(('名前・生年月日入力'!D59)="","",('名前・生年月日入力'!D59))</f>
      </c>
      <c r="E54" s="72">
        <f>IF(('名前・生年月日入力'!E59)="","",('名前・生年月日入力'!E59))</f>
      </c>
      <c r="F54" s="234"/>
      <c r="G54" s="93"/>
      <c r="H54" s="232"/>
      <c r="I54" s="93"/>
      <c r="J54" s="234"/>
      <c r="K54" s="93"/>
    </row>
    <row r="55" spans="2:11" ht="15" customHeight="1">
      <c r="B55" s="204">
        <v>51</v>
      </c>
      <c r="C55" s="72">
        <f>IF(('名前・生年月日入力'!C60)="","",('名前・生年月日入力'!C60))</f>
      </c>
      <c r="D55" s="72">
        <f>IF(('名前・生年月日入力'!D60)="","",('名前・生年月日入力'!D60))</f>
      </c>
      <c r="E55" s="72">
        <f>IF(('名前・生年月日入力'!E60)="","",('名前・生年月日入力'!E60))</f>
      </c>
      <c r="F55" s="234"/>
      <c r="G55" s="93"/>
      <c r="H55" s="232"/>
      <c r="I55" s="93"/>
      <c r="J55" s="234"/>
      <c r="K55" s="93"/>
    </row>
    <row r="56" spans="2:11" ht="15" customHeight="1">
      <c r="B56" s="204">
        <v>52</v>
      </c>
      <c r="C56" s="72">
        <f>IF(('名前・生年月日入力'!C61)="","",('名前・生年月日入力'!C61))</f>
      </c>
      <c r="D56" s="72">
        <f>IF(('名前・生年月日入力'!D61)="","",('名前・生年月日入力'!D61))</f>
      </c>
      <c r="E56" s="72">
        <f>IF(('名前・生年月日入力'!E61)="","",('名前・生年月日入力'!E61))</f>
      </c>
      <c r="F56" s="234"/>
      <c r="G56" s="93"/>
      <c r="H56" s="232"/>
      <c r="I56" s="93"/>
      <c r="J56" s="234"/>
      <c r="K56" s="93"/>
    </row>
    <row r="57" spans="2:11" ht="15" customHeight="1">
      <c r="B57" s="204">
        <v>53</v>
      </c>
      <c r="C57" s="72">
        <f>IF(('名前・生年月日入力'!C62)="","",('名前・生年月日入力'!C62))</f>
      </c>
      <c r="D57" s="72">
        <f>IF(('名前・生年月日入力'!D62)="","",('名前・生年月日入力'!D62))</f>
      </c>
      <c r="E57" s="72">
        <f>IF(('名前・生年月日入力'!E62)="","",('名前・生年月日入力'!E62))</f>
      </c>
      <c r="F57" s="234"/>
      <c r="G57" s="93"/>
      <c r="H57" s="232"/>
      <c r="I57" s="93"/>
      <c r="J57" s="234"/>
      <c r="K57" s="93"/>
    </row>
    <row r="58" spans="2:11" ht="15" customHeight="1">
      <c r="B58" s="204">
        <v>54</v>
      </c>
      <c r="C58" s="72">
        <f>IF(('名前・生年月日入力'!C63)="","",('名前・生年月日入力'!C63))</f>
      </c>
      <c r="D58" s="72">
        <f>IF(('名前・生年月日入力'!D63)="","",('名前・生年月日入力'!D63))</f>
      </c>
      <c r="E58" s="72">
        <f>IF(('名前・生年月日入力'!E63)="","",('名前・生年月日入力'!E63))</f>
      </c>
      <c r="F58" s="234"/>
      <c r="G58" s="93"/>
      <c r="H58" s="232"/>
      <c r="I58" s="93"/>
      <c r="J58" s="234"/>
      <c r="K58" s="93"/>
    </row>
    <row r="59" spans="2:11" ht="15" customHeight="1">
      <c r="B59" s="204">
        <v>55</v>
      </c>
      <c r="C59" s="72">
        <f>IF(('名前・生年月日入力'!C64)="","",('名前・生年月日入力'!C64))</f>
      </c>
      <c r="D59" s="72">
        <f>IF(('名前・生年月日入力'!D64)="","",('名前・生年月日入力'!D64))</f>
      </c>
      <c r="E59" s="72">
        <f>IF(('名前・生年月日入力'!E64)="","",('名前・生年月日入力'!E64))</f>
      </c>
      <c r="F59" s="234"/>
      <c r="G59" s="93"/>
      <c r="H59" s="232"/>
      <c r="I59" s="93"/>
      <c r="J59" s="234"/>
      <c r="K59" s="93"/>
    </row>
    <row r="60" spans="2:11" ht="15" customHeight="1">
      <c r="B60" s="204">
        <v>56</v>
      </c>
      <c r="C60" s="72">
        <f>IF(('名前・生年月日入力'!C65)="","",('名前・生年月日入力'!C65))</f>
      </c>
      <c r="D60" s="72">
        <f>IF(('名前・生年月日入力'!D65)="","",('名前・生年月日入力'!D65))</f>
      </c>
      <c r="E60" s="72">
        <f>IF(('名前・生年月日入力'!E65)="","",('名前・生年月日入力'!E65))</f>
      </c>
      <c r="F60" s="234"/>
      <c r="G60" s="93"/>
      <c r="H60" s="232"/>
      <c r="I60" s="93"/>
      <c r="J60" s="234"/>
      <c r="K60" s="93"/>
    </row>
    <row r="61" spans="2:11" ht="15" customHeight="1">
      <c r="B61" s="204">
        <v>57</v>
      </c>
      <c r="C61" s="72">
        <f>IF(('名前・生年月日入力'!C66)="","",('名前・生年月日入力'!C66))</f>
      </c>
      <c r="D61" s="72">
        <f>IF(('名前・生年月日入力'!D66)="","",('名前・生年月日入力'!D66))</f>
      </c>
      <c r="E61" s="72">
        <f>IF(('名前・生年月日入力'!E66)="","",('名前・生年月日入力'!E66))</f>
      </c>
      <c r="F61" s="234"/>
      <c r="G61" s="93"/>
      <c r="H61" s="232"/>
      <c r="I61" s="93"/>
      <c r="J61" s="234"/>
      <c r="K61" s="93"/>
    </row>
    <row r="62" spans="2:11" ht="15" customHeight="1">
      <c r="B62" s="204">
        <v>58</v>
      </c>
      <c r="C62" s="72">
        <f>IF(('名前・生年月日入力'!C67)="","",('名前・生年月日入力'!C67))</f>
      </c>
      <c r="D62" s="72">
        <f>IF(('名前・生年月日入力'!D67)="","",('名前・生年月日入力'!D67))</f>
      </c>
      <c r="E62" s="72">
        <f>IF(('名前・生年月日入力'!E67)="","",('名前・生年月日入力'!E67))</f>
      </c>
      <c r="F62" s="234"/>
      <c r="G62" s="93"/>
      <c r="H62" s="232"/>
      <c r="I62" s="93"/>
      <c r="J62" s="234"/>
      <c r="K62" s="93"/>
    </row>
    <row r="63" spans="2:11" ht="15" customHeight="1">
      <c r="B63" s="204">
        <v>59</v>
      </c>
      <c r="C63" s="72">
        <f>IF(('名前・生年月日入力'!C68)="","",('名前・生年月日入力'!C68))</f>
      </c>
      <c r="D63" s="72">
        <f>IF(('名前・生年月日入力'!D68)="","",('名前・生年月日入力'!D68))</f>
      </c>
      <c r="E63" s="72">
        <f>IF(('名前・生年月日入力'!E68)="","",('名前・生年月日入力'!E68))</f>
      </c>
      <c r="F63" s="234"/>
      <c r="G63" s="93"/>
      <c r="H63" s="232"/>
      <c r="I63" s="93"/>
      <c r="J63" s="234"/>
      <c r="K63" s="93"/>
    </row>
    <row r="64" spans="2:11" ht="15" customHeight="1">
      <c r="B64" s="204">
        <v>60</v>
      </c>
      <c r="C64" s="72">
        <f>IF(('名前・生年月日入力'!C69)="","",('名前・生年月日入力'!C69))</f>
      </c>
      <c r="D64" s="72">
        <f>IF(('名前・生年月日入力'!D69)="","",('名前・生年月日入力'!D69))</f>
      </c>
      <c r="E64" s="72">
        <f>IF(('名前・生年月日入力'!E69)="","",('名前・生年月日入力'!E69))</f>
      </c>
      <c r="F64" s="234"/>
      <c r="G64" s="93"/>
      <c r="H64" s="232"/>
      <c r="I64" s="93"/>
      <c r="J64" s="234"/>
      <c r="K64" s="93"/>
    </row>
    <row r="65" spans="2:11" ht="15" customHeight="1">
      <c r="B65" s="204">
        <v>61</v>
      </c>
      <c r="C65" s="72">
        <f>IF(('名前・生年月日入力'!C70)="","",('名前・生年月日入力'!C70))</f>
      </c>
      <c r="D65" s="72">
        <f>IF(('名前・生年月日入力'!D70)="","",('名前・生年月日入力'!D70))</f>
      </c>
      <c r="E65" s="72">
        <f>IF(('名前・生年月日入力'!E70)="","",('名前・生年月日入力'!E70))</f>
      </c>
      <c r="F65" s="234"/>
      <c r="G65" s="93"/>
      <c r="H65" s="232"/>
      <c r="I65" s="93"/>
      <c r="J65" s="234"/>
      <c r="K65" s="93"/>
    </row>
    <row r="66" spans="2:11" ht="15" customHeight="1">
      <c r="B66" s="204">
        <v>62</v>
      </c>
      <c r="C66" s="72">
        <f>IF(('名前・生年月日入力'!C71)="","",('名前・生年月日入力'!C71))</f>
      </c>
      <c r="D66" s="72">
        <f>IF(('名前・生年月日入力'!D71)="","",('名前・生年月日入力'!D71))</f>
      </c>
      <c r="E66" s="72">
        <f>IF(('名前・生年月日入力'!E71)="","",('名前・生年月日入力'!E71))</f>
      </c>
      <c r="F66" s="234"/>
      <c r="G66" s="93"/>
      <c r="H66" s="232"/>
      <c r="I66" s="93"/>
      <c r="J66" s="234"/>
      <c r="K66" s="93"/>
    </row>
    <row r="67" spans="2:11" ht="15" customHeight="1">
      <c r="B67" s="204">
        <v>63</v>
      </c>
      <c r="C67" s="72">
        <f>IF(('名前・生年月日入力'!C72)="","",('名前・生年月日入力'!C72))</f>
      </c>
      <c r="D67" s="72">
        <f>IF(('名前・生年月日入力'!D72)="","",('名前・生年月日入力'!D72))</f>
      </c>
      <c r="E67" s="72">
        <f>IF(('名前・生年月日入力'!E72)="","",('名前・生年月日入力'!E72))</f>
      </c>
      <c r="F67" s="234"/>
      <c r="G67" s="93"/>
      <c r="H67" s="232"/>
      <c r="I67" s="93"/>
      <c r="J67" s="234"/>
      <c r="K67" s="93"/>
    </row>
    <row r="68" spans="2:11" ht="15" customHeight="1">
      <c r="B68" s="204">
        <v>64</v>
      </c>
      <c r="C68" s="72">
        <f>IF(('名前・生年月日入力'!C73)="","",('名前・生年月日入力'!C73))</f>
      </c>
      <c r="D68" s="72">
        <f>IF(('名前・生年月日入力'!D73)="","",('名前・生年月日入力'!D73))</f>
      </c>
      <c r="E68" s="72">
        <f>IF(('名前・生年月日入力'!E73)="","",('名前・生年月日入力'!E73))</f>
      </c>
      <c r="F68" s="234"/>
      <c r="G68" s="93"/>
      <c r="H68" s="232"/>
      <c r="I68" s="93"/>
      <c r="J68" s="234"/>
      <c r="K68" s="93"/>
    </row>
    <row r="69" spans="2:11" ht="15" customHeight="1">
      <c r="B69" s="204">
        <v>65</v>
      </c>
      <c r="C69" s="72">
        <f>IF(('名前・生年月日入力'!C74)="","",('名前・生年月日入力'!C74))</f>
      </c>
      <c r="D69" s="72">
        <f>IF(('名前・生年月日入力'!D74)="","",('名前・生年月日入力'!D74))</f>
      </c>
      <c r="E69" s="72">
        <f>IF(('名前・生年月日入力'!E74)="","",('名前・生年月日入力'!E74))</f>
      </c>
      <c r="F69" s="234"/>
      <c r="G69" s="93"/>
      <c r="H69" s="232"/>
      <c r="I69" s="93"/>
      <c r="J69" s="234"/>
      <c r="K69" s="93"/>
    </row>
    <row r="70" spans="2:11" ht="15" customHeight="1">
      <c r="B70" s="204">
        <v>66</v>
      </c>
      <c r="C70" s="72">
        <f>IF(('名前・生年月日入力'!C75)="","",('名前・生年月日入力'!C75))</f>
      </c>
      <c r="D70" s="72">
        <f>IF(('名前・生年月日入力'!D75)="","",('名前・生年月日入力'!D75))</f>
      </c>
      <c r="E70" s="72">
        <f>IF(('名前・生年月日入力'!E75)="","",('名前・生年月日入力'!E75))</f>
      </c>
      <c r="F70" s="234"/>
      <c r="G70" s="93"/>
      <c r="H70" s="232"/>
      <c r="I70" s="93"/>
      <c r="J70" s="234"/>
      <c r="K70" s="93"/>
    </row>
    <row r="71" spans="2:11" ht="15" customHeight="1">
      <c r="B71" s="204">
        <v>67</v>
      </c>
      <c r="C71" s="72">
        <f>IF(('名前・生年月日入力'!C76)="","",('名前・生年月日入力'!C76))</f>
      </c>
      <c r="D71" s="72">
        <f>IF(('名前・生年月日入力'!D76)="","",('名前・生年月日入力'!D76))</f>
      </c>
      <c r="E71" s="72">
        <f>IF(('名前・生年月日入力'!E76)="","",('名前・生年月日入力'!E76))</f>
      </c>
      <c r="F71" s="234"/>
      <c r="G71" s="93"/>
      <c r="H71" s="232"/>
      <c r="I71" s="93"/>
      <c r="J71" s="234"/>
      <c r="K71" s="93"/>
    </row>
    <row r="72" spans="2:11" ht="15" customHeight="1">
      <c r="B72" s="204">
        <v>68</v>
      </c>
      <c r="C72" s="72">
        <f>IF(('名前・生年月日入力'!C77)="","",('名前・生年月日入力'!C77))</f>
      </c>
      <c r="D72" s="72">
        <f>IF(('名前・生年月日入力'!D77)="","",('名前・生年月日入力'!D77))</f>
      </c>
      <c r="E72" s="72">
        <f>IF(('名前・生年月日入力'!E77)="","",('名前・生年月日入力'!E77))</f>
      </c>
      <c r="F72" s="234"/>
      <c r="G72" s="93"/>
      <c r="H72" s="232"/>
      <c r="I72" s="93"/>
      <c r="J72" s="234"/>
      <c r="K72" s="93"/>
    </row>
    <row r="73" spans="2:11" ht="15" customHeight="1">
      <c r="B73" s="204">
        <v>69</v>
      </c>
      <c r="C73" s="72">
        <f>IF(('名前・生年月日入力'!C78)="","",('名前・生年月日入力'!C78))</f>
      </c>
      <c r="D73" s="72">
        <f>IF(('名前・生年月日入力'!D78)="","",('名前・生年月日入力'!D78))</f>
      </c>
      <c r="E73" s="72">
        <f>IF(('名前・生年月日入力'!E78)="","",('名前・生年月日入力'!E78))</f>
      </c>
      <c r="F73" s="234"/>
      <c r="G73" s="93"/>
      <c r="H73" s="232"/>
      <c r="I73" s="93"/>
      <c r="J73" s="234"/>
      <c r="K73" s="93"/>
    </row>
    <row r="74" spans="2:11" ht="15" customHeight="1">
      <c r="B74" s="204">
        <v>70</v>
      </c>
      <c r="C74" s="72">
        <f>IF(('名前・生年月日入力'!C79)="","",('名前・生年月日入力'!C79))</f>
      </c>
      <c r="D74" s="72">
        <f>IF(('名前・生年月日入力'!D79)="","",('名前・生年月日入力'!D79))</f>
      </c>
      <c r="E74" s="72">
        <f>IF(('名前・生年月日入力'!E79)="","",('名前・生年月日入力'!E79))</f>
      </c>
      <c r="F74" s="234"/>
      <c r="G74" s="93"/>
      <c r="H74" s="232"/>
      <c r="I74" s="93"/>
      <c r="J74" s="234"/>
      <c r="K74" s="93"/>
    </row>
    <row r="75" spans="2:11" ht="15" customHeight="1">
      <c r="B75" s="204">
        <v>71</v>
      </c>
      <c r="C75" s="72">
        <f>IF(('名前・生年月日入力'!C80)="","",('名前・生年月日入力'!C80))</f>
      </c>
      <c r="D75" s="72">
        <f>IF(('名前・生年月日入力'!D80)="","",('名前・生年月日入力'!D80))</f>
      </c>
      <c r="E75" s="72">
        <f>IF(('名前・生年月日入力'!E80)="","",('名前・生年月日入力'!E80))</f>
      </c>
      <c r="F75" s="234"/>
      <c r="G75" s="93"/>
      <c r="H75" s="232"/>
      <c r="I75" s="93"/>
      <c r="J75" s="234"/>
      <c r="K75" s="93"/>
    </row>
    <row r="76" spans="2:11" ht="15" customHeight="1">
      <c r="B76" s="204">
        <v>72</v>
      </c>
      <c r="C76" s="72">
        <f>IF(('名前・生年月日入力'!C81)="","",('名前・生年月日入力'!C81))</f>
      </c>
      <c r="D76" s="72">
        <f>IF(('名前・生年月日入力'!D81)="","",('名前・生年月日入力'!D81))</f>
      </c>
      <c r="E76" s="72">
        <f>IF(('名前・生年月日入力'!E81)="","",('名前・生年月日入力'!E81))</f>
      </c>
      <c r="F76" s="234"/>
      <c r="G76" s="93"/>
      <c r="H76" s="232"/>
      <c r="I76" s="93"/>
      <c r="J76" s="234"/>
      <c r="K76" s="93"/>
    </row>
    <row r="77" spans="2:11" ht="15" customHeight="1">
      <c r="B77" s="204">
        <v>73</v>
      </c>
      <c r="C77" s="72">
        <f>IF(('名前・生年月日入力'!C82)="","",('名前・生年月日入力'!C82))</f>
      </c>
      <c r="D77" s="72">
        <f>IF(('名前・生年月日入力'!D82)="","",('名前・生年月日入力'!D82))</f>
      </c>
      <c r="E77" s="72">
        <f>IF(('名前・生年月日入力'!E82)="","",('名前・生年月日入力'!E82))</f>
      </c>
      <c r="F77" s="234"/>
      <c r="G77" s="93"/>
      <c r="H77" s="232"/>
      <c r="I77" s="93"/>
      <c r="J77" s="234"/>
      <c r="K77" s="93"/>
    </row>
    <row r="78" spans="2:11" ht="15" customHeight="1">
      <c r="B78" s="204">
        <v>74</v>
      </c>
      <c r="C78" s="72">
        <f>IF(('名前・生年月日入力'!C83)="","",('名前・生年月日入力'!C83))</f>
      </c>
      <c r="D78" s="72">
        <f>IF(('名前・生年月日入力'!D83)="","",('名前・生年月日入力'!D83))</f>
      </c>
      <c r="E78" s="72">
        <f>IF(('名前・生年月日入力'!E83)="","",('名前・生年月日入力'!E83))</f>
      </c>
      <c r="F78" s="234"/>
      <c r="G78" s="93"/>
      <c r="H78" s="232"/>
      <c r="I78" s="93"/>
      <c r="J78" s="234"/>
      <c r="K78" s="93"/>
    </row>
    <row r="79" spans="2:11" ht="15" customHeight="1">
      <c r="B79" s="204">
        <v>75</v>
      </c>
      <c r="C79" s="72">
        <f>IF(('名前・生年月日入力'!C84)="","",('名前・生年月日入力'!C84))</f>
      </c>
      <c r="D79" s="72">
        <f>IF(('名前・生年月日入力'!D84)="","",('名前・生年月日入力'!D84))</f>
      </c>
      <c r="E79" s="72">
        <f>IF(('名前・生年月日入力'!E84)="","",('名前・生年月日入力'!E84))</f>
      </c>
      <c r="F79" s="234"/>
      <c r="G79" s="93"/>
      <c r="H79" s="232"/>
      <c r="I79" s="93"/>
      <c r="J79" s="234"/>
      <c r="K79" s="93"/>
    </row>
    <row r="80" spans="2:11" ht="15" customHeight="1">
      <c r="B80" s="204">
        <v>76</v>
      </c>
      <c r="C80" s="72">
        <f>IF(('名前・生年月日入力'!C85)="","",('名前・生年月日入力'!C85))</f>
      </c>
      <c r="D80" s="72">
        <f>IF(('名前・生年月日入力'!D85)="","",('名前・生年月日入力'!D85))</f>
      </c>
      <c r="E80" s="72">
        <f>IF(('名前・生年月日入力'!E85)="","",('名前・生年月日入力'!E85))</f>
      </c>
      <c r="F80" s="234"/>
      <c r="G80" s="93"/>
      <c r="H80" s="232"/>
      <c r="I80" s="93"/>
      <c r="J80" s="234"/>
      <c r="K80" s="93"/>
    </row>
    <row r="81" spans="2:11" ht="15" customHeight="1">
      <c r="B81" s="204">
        <v>77</v>
      </c>
      <c r="C81" s="72">
        <f>IF(('名前・生年月日入力'!C86)="","",('名前・生年月日入力'!C86))</f>
      </c>
      <c r="D81" s="72">
        <f>IF(('名前・生年月日入力'!D86)="","",('名前・生年月日入力'!D86))</f>
      </c>
      <c r="E81" s="72">
        <f>IF(('名前・生年月日入力'!E86)="","",('名前・生年月日入力'!E86))</f>
      </c>
      <c r="F81" s="234"/>
      <c r="G81" s="93"/>
      <c r="H81" s="232"/>
      <c r="I81" s="93"/>
      <c r="J81" s="234"/>
      <c r="K81" s="93"/>
    </row>
    <row r="82" spans="2:11" ht="15" customHeight="1">
      <c r="B82" s="204">
        <v>78</v>
      </c>
      <c r="C82" s="72">
        <f>IF(('名前・生年月日入力'!C87)="","",('名前・生年月日入力'!C87))</f>
      </c>
      <c r="D82" s="72">
        <f>IF(('名前・生年月日入力'!D87)="","",('名前・生年月日入力'!D87))</f>
      </c>
      <c r="E82" s="72">
        <f>IF(('名前・生年月日入力'!E87)="","",('名前・生年月日入力'!E87))</f>
      </c>
      <c r="F82" s="234"/>
      <c r="G82" s="93"/>
      <c r="H82" s="232"/>
      <c r="I82" s="93"/>
      <c r="J82" s="234"/>
      <c r="K82" s="93"/>
    </row>
    <row r="83" spans="2:11" ht="15" customHeight="1">
      <c r="B83" s="204">
        <v>79</v>
      </c>
      <c r="C83" s="72">
        <f>IF(('名前・生年月日入力'!C88)="","",('名前・生年月日入力'!C88))</f>
      </c>
      <c r="D83" s="72">
        <f>IF(('名前・生年月日入力'!D88)="","",('名前・生年月日入力'!D88))</f>
      </c>
      <c r="E83" s="72">
        <f>IF(('名前・生年月日入力'!E88)="","",('名前・生年月日入力'!E88))</f>
      </c>
      <c r="F83" s="234"/>
      <c r="G83" s="93"/>
      <c r="H83" s="232"/>
      <c r="I83" s="93"/>
      <c r="J83" s="234"/>
      <c r="K83" s="93"/>
    </row>
    <row r="84" spans="2:11" ht="15" customHeight="1">
      <c r="B84" s="204">
        <v>80</v>
      </c>
      <c r="C84" s="72">
        <f>IF(('名前・生年月日入力'!C89)="","",('名前・生年月日入力'!C89))</f>
      </c>
      <c r="D84" s="72">
        <f>IF(('名前・生年月日入力'!D89)="","",('名前・生年月日入力'!D89))</f>
      </c>
      <c r="E84" s="72">
        <f>IF(('名前・生年月日入力'!E89)="","",('名前・生年月日入力'!E89))</f>
      </c>
      <c r="F84" s="234"/>
      <c r="G84" s="93"/>
      <c r="H84" s="232"/>
      <c r="I84" s="93"/>
      <c r="J84" s="234"/>
      <c r="K84" s="93"/>
    </row>
    <row r="85" spans="2:11" ht="15" customHeight="1">
      <c r="B85" s="204">
        <v>81</v>
      </c>
      <c r="C85" s="72">
        <f>IF(('名前・生年月日入力'!C90)="","",('名前・生年月日入力'!C90))</f>
      </c>
      <c r="D85" s="72">
        <f>IF(('名前・生年月日入力'!D90)="","",('名前・生年月日入力'!D90))</f>
      </c>
      <c r="E85" s="72">
        <f>IF(('名前・生年月日入力'!E90)="","",('名前・生年月日入力'!E90))</f>
      </c>
      <c r="F85" s="234"/>
      <c r="G85" s="93"/>
      <c r="H85" s="232"/>
      <c r="I85" s="93"/>
      <c r="J85" s="234"/>
      <c r="K85" s="93"/>
    </row>
    <row r="86" spans="2:11" ht="15" customHeight="1">
      <c r="B86" s="204">
        <v>82</v>
      </c>
      <c r="C86" s="72">
        <f>IF(('名前・生年月日入力'!C91)="","",('名前・生年月日入力'!C91))</f>
      </c>
      <c r="D86" s="72">
        <f>IF(('名前・生年月日入力'!D91)="","",('名前・生年月日入力'!D91))</f>
      </c>
      <c r="E86" s="72">
        <f>IF(('名前・生年月日入力'!E91)="","",('名前・生年月日入力'!E91))</f>
      </c>
      <c r="F86" s="234"/>
      <c r="G86" s="93"/>
      <c r="H86" s="232"/>
      <c r="I86" s="93"/>
      <c r="J86" s="234"/>
      <c r="K86" s="93"/>
    </row>
    <row r="87" spans="2:11" ht="15" customHeight="1">
      <c r="B87" s="204">
        <v>83</v>
      </c>
      <c r="C87" s="72">
        <f>IF(('名前・生年月日入力'!C92)="","",('名前・生年月日入力'!C92))</f>
      </c>
      <c r="D87" s="72">
        <f>IF(('名前・生年月日入力'!D92)="","",('名前・生年月日入力'!D92))</f>
      </c>
      <c r="E87" s="72">
        <f>IF(('名前・生年月日入力'!E92)="","",('名前・生年月日入力'!E92))</f>
      </c>
      <c r="F87" s="234"/>
      <c r="G87" s="93"/>
      <c r="H87" s="232"/>
      <c r="I87" s="93"/>
      <c r="J87" s="234"/>
      <c r="K87" s="93"/>
    </row>
    <row r="88" spans="2:11" ht="15" customHeight="1">
      <c r="B88" s="204">
        <v>84</v>
      </c>
      <c r="C88" s="72">
        <f>IF(('名前・生年月日入力'!C93)="","",('名前・生年月日入力'!C93))</f>
      </c>
      <c r="D88" s="72">
        <f>IF(('名前・生年月日入力'!D93)="","",('名前・生年月日入力'!D93))</f>
      </c>
      <c r="E88" s="72">
        <f>IF(('名前・生年月日入力'!E93)="","",('名前・生年月日入力'!E93))</f>
      </c>
      <c r="F88" s="234"/>
      <c r="G88" s="93"/>
      <c r="H88" s="232"/>
      <c r="I88" s="93"/>
      <c r="J88" s="234"/>
      <c r="K88" s="93"/>
    </row>
    <row r="89" spans="2:11" ht="15" customHeight="1">
      <c r="B89" s="204">
        <v>85</v>
      </c>
      <c r="C89" s="72">
        <f>IF(('名前・生年月日入力'!C94)="","",('名前・生年月日入力'!C94))</f>
      </c>
      <c r="D89" s="72">
        <f>IF(('名前・生年月日入力'!D94)="","",('名前・生年月日入力'!D94))</f>
      </c>
      <c r="E89" s="72">
        <f>IF(('名前・生年月日入力'!E94)="","",('名前・生年月日入力'!E94))</f>
      </c>
      <c r="F89" s="234"/>
      <c r="G89" s="93"/>
      <c r="H89" s="232"/>
      <c r="I89" s="93"/>
      <c r="J89" s="234"/>
      <c r="K89" s="93"/>
    </row>
    <row r="90" spans="2:11" ht="15" customHeight="1">
      <c r="B90" s="204">
        <v>86</v>
      </c>
      <c r="C90" s="72">
        <f>IF(('名前・生年月日入力'!C95)="","",('名前・生年月日入力'!C95))</f>
      </c>
      <c r="D90" s="72">
        <f>IF(('名前・生年月日入力'!D95)="","",('名前・生年月日入力'!D95))</f>
      </c>
      <c r="E90" s="72">
        <f>IF(('名前・生年月日入力'!E95)="","",('名前・生年月日入力'!E95))</f>
      </c>
      <c r="F90" s="234"/>
      <c r="G90" s="93"/>
      <c r="H90" s="232"/>
      <c r="I90" s="93"/>
      <c r="J90" s="234"/>
      <c r="K90" s="93"/>
    </row>
    <row r="91" spans="2:11" ht="15" customHeight="1">
      <c r="B91" s="204">
        <v>87</v>
      </c>
      <c r="C91" s="72">
        <f>IF(('名前・生年月日入力'!C96)="","",('名前・生年月日入力'!C96))</f>
      </c>
      <c r="D91" s="72">
        <f>IF(('名前・生年月日入力'!D96)="","",('名前・生年月日入力'!D96))</f>
      </c>
      <c r="E91" s="72">
        <f>IF(('名前・生年月日入力'!E96)="","",('名前・生年月日入力'!E96))</f>
      </c>
      <c r="F91" s="234"/>
      <c r="G91" s="93"/>
      <c r="H91" s="232"/>
      <c r="I91" s="93"/>
      <c r="J91" s="234"/>
      <c r="K91" s="93"/>
    </row>
    <row r="92" spans="2:11" ht="15" customHeight="1">
      <c r="B92" s="204">
        <v>88</v>
      </c>
      <c r="C92" s="72">
        <f>IF(('名前・生年月日入力'!C97)="","",('名前・生年月日入力'!C97))</f>
      </c>
      <c r="D92" s="72">
        <f>IF(('名前・生年月日入力'!D97)="","",('名前・生年月日入力'!D97))</f>
      </c>
      <c r="E92" s="72">
        <f>IF(('名前・生年月日入力'!E97)="","",('名前・生年月日入力'!E97))</f>
      </c>
      <c r="F92" s="234"/>
      <c r="G92" s="93"/>
      <c r="H92" s="232"/>
      <c r="I92" s="93"/>
      <c r="J92" s="234"/>
      <c r="K92" s="93"/>
    </row>
    <row r="93" spans="2:11" ht="15" customHeight="1">
      <c r="B93" s="204">
        <v>89</v>
      </c>
      <c r="C93" s="72">
        <f>IF(('名前・生年月日入力'!C98)="","",('名前・生年月日入力'!C98))</f>
      </c>
      <c r="D93" s="72">
        <f>IF(('名前・生年月日入力'!D98)="","",('名前・生年月日入力'!D98))</f>
      </c>
      <c r="E93" s="72">
        <f>IF(('名前・生年月日入力'!E98)="","",('名前・生年月日入力'!E98))</f>
      </c>
      <c r="F93" s="234"/>
      <c r="G93" s="93"/>
      <c r="H93" s="232"/>
      <c r="I93" s="93"/>
      <c r="J93" s="234"/>
      <c r="K93" s="93"/>
    </row>
    <row r="94" spans="2:11" ht="15" customHeight="1">
      <c r="B94" s="204">
        <v>90</v>
      </c>
      <c r="C94" s="72">
        <f>IF(('名前・生年月日入力'!C99)="","",('名前・生年月日入力'!C99))</f>
      </c>
      <c r="D94" s="72">
        <f>IF(('名前・生年月日入力'!D99)="","",('名前・生年月日入力'!D99))</f>
      </c>
      <c r="E94" s="72">
        <f>IF(('名前・生年月日入力'!E99)="","",('名前・生年月日入力'!E99))</f>
      </c>
      <c r="F94" s="234"/>
      <c r="G94" s="93"/>
      <c r="H94" s="232"/>
      <c r="I94" s="93"/>
      <c r="J94" s="234"/>
      <c r="K94" s="93"/>
    </row>
    <row r="95" spans="2:11" ht="15" customHeight="1">
      <c r="B95" s="204">
        <v>91</v>
      </c>
      <c r="C95" s="72">
        <f>IF(('名前・生年月日入力'!C100)="","",('名前・生年月日入力'!C100))</f>
      </c>
      <c r="D95" s="72">
        <f>IF(('名前・生年月日入力'!D100)="","",('名前・生年月日入力'!D100))</f>
      </c>
      <c r="E95" s="72">
        <f>IF(('名前・生年月日入力'!E100)="","",('名前・生年月日入力'!E100))</f>
      </c>
      <c r="F95" s="234"/>
      <c r="G95" s="93"/>
      <c r="H95" s="232"/>
      <c r="I95" s="93"/>
      <c r="J95" s="234"/>
      <c r="K95" s="93"/>
    </row>
    <row r="96" spans="2:11" ht="15" customHeight="1">
      <c r="B96" s="204">
        <v>92</v>
      </c>
      <c r="C96" s="72">
        <f>IF(('名前・生年月日入力'!C101)="","",('名前・生年月日入力'!C101))</f>
      </c>
      <c r="D96" s="72">
        <f>IF(('名前・生年月日入力'!D101)="","",('名前・生年月日入力'!D101))</f>
      </c>
      <c r="E96" s="72">
        <f>IF(('名前・生年月日入力'!E101)="","",('名前・生年月日入力'!E101))</f>
      </c>
      <c r="F96" s="234"/>
      <c r="G96" s="93"/>
      <c r="H96" s="232"/>
      <c r="I96" s="93"/>
      <c r="J96" s="234"/>
      <c r="K96" s="93"/>
    </row>
    <row r="97" spans="2:11" ht="15" customHeight="1">
      <c r="B97" s="204">
        <v>93</v>
      </c>
      <c r="C97" s="72">
        <f>IF(('名前・生年月日入力'!C102)="","",('名前・生年月日入力'!C102))</f>
      </c>
      <c r="D97" s="72">
        <f>IF(('名前・生年月日入力'!D102)="","",('名前・生年月日入力'!D102))</f>
      </c>
      <c r="E97" s="72">
        <f>IF(('名前・生年月日入力'!E102)="","",('名前・生年月日入力'!E102))</f>
      </c>
      <c r="F97" s="234"/>
      <c r="G97" s="93"/>
      <c r="H97" s="232"/>
      <c r="I97" s="93"/>
      <c r="J97" s="234"/>
      <c r="K97" s="93"/>
    </row>
    <row r="98" spans="2:11" ht="15" customHeight="1">
      <c r="B98" s="204">
        <v>94</v>
      </c>
      <c r="C98" s="72">
        <f>IF(('名前・生年月日入力'!C103)="","",('名前・生年月日入力'!C103))</f>
      </c>
      <c r="D98" s="72">
        <f>IF(('名前・生年月日入力'!D103)="","",('名前・生年月日入力'!D103))</f>
      </c>
      <c r="E98" s="72">
        <f>IF(('名前・生年月日入力'!E103)="","",('名前・生年月日入力'!E103))</f>
      </c>
      <c r="F98" s="234"/>
      <c r="G98" s="93"/>
      <c r="H98" s="232"/>
      <c r="I98" s="93"/>
      <c r="J98" s="234"/>
      <c r="K98" s="93"/>
    </row>
    <row r="99" spans="2:11" ht="15" customHeight="1">
      <c r="B99" s="204">
        <v>95</v>
      </c>
      <c r="C99" s="72">
        <f>IF(('名前・生年月日入力'!C104)="","",('名前・生年月日入力'!C104))</f>
      </c>
      <c r="D99" s="72">
        <f>IF(('名前・生年月日入力'!D104)="","",('名前・生年月日入力'!D104))</f>
      </c>
      <c r="E99" s="72">
        <f>IF(('名前・生年月日入力'!E104)="","",('名前・生年月日入力'!E104))</f>
      </c>
      <c r="F99" s="234"/>
      <c r="G99" s="93"/>
      <c r="H99" s="232"/>
      <c r="I99" s="93"/>
      <c r="J99" s="234"/>
      <c r="K99" s="93"/>
    </row>
    <row r="100" spans="2:11" ht="15" customHeight="1">
      <c r="B100" s="204">
        <v>96</v>
      </c>
      <c r="C100" s="72">
        <f>IF(('名前・生年月日入力'!C105)="","",('名前・生年月日入力'!C105))</f>
      </c>
      <c r="D100" s="72">
        <f>IF(('名前・生年月日入力'!D105)="","",('名前・生年月日入力'!D105))</f>
      </c>
      <c r="E100" s="72">
        <f>IF(('名前・生年月日入力'!E105)="","",('名前・生年月日入力'!E105))</f>
      </c>
      <c r="F100" s="234"/>
      <c r="G100" s="93"/>
      <c r="H100" s="232"/>
      <c r="I100" s="93"/>
      <c r="J100" s="234"/>
      <c r="K100" s="93"/>
    </row>
    <row r="101" spans="2:11" ht="15" customHeight="1">
      <c r="B101" s="204">
        <v>97</v>
      </c>
      <c r="C101" s="72">
        <f>IF(('名前・生年月日入力'!C106)="","",('名前・生年月日入力'!C106))</f>
      </c>
      <c r="D101" s="72">
        <f>IF(('名前・生年月日入力'!D106)="","",('名前・生年月日入力'!D106))</f>
      </c>
      <c r="E101" s="72">
        <f>IF(('名前・生年月日入力'!E106)="","",('名前・生年月日入力'!E106))</f>
      </c>
      <c r="F101" s="234"/>
      <c r="G101" s="93"/>
      <c r="H101" s="232"/>
      <c r="I101" s="93"/>
      <c r="J101" s="234"/>
      <c r="K101" s="93"/>
    </row>
    <row r="102" spans="2:11" ht="15" customHeight="1">
      <c r="B102" s="204">
        <v>98</v>
      </c>
      <c r="C102" s="72">
        <f>IF(('名前・生年月日入力'!C107)="","",('名前・生年月日入力'!C107))</f>
      </c>
      <c r="D102" s="72">
        <f>IF(('名前・生年月日入力'!D107)="","",('名前・生年月日入力'!D107))</f>
      </c>
      <c r="E102" s="72">
        <f>IF(('名前・生年月日入力'!E107)="","",('名前・生年月日入力'!E107))</f>
      </c>
      <c r="F102" s="234"/>
      <c r="G102" s="93"/>
      <c r="H102" s="232"/>
      <c r="I102" s="93"/>
      <c r="J102" s="234"/>
      <c r="K102" s="93"/>
    </row>
    <row r="103" spans="2:11" ht="15" customHeight="1">
      <c r="B103" s="204">
        <v>99</v>
      </c>
      <c r="C103" s="72">
        <f>IF(('名前・生年月日入力'!C108)="","",('名前・生年月日入力'!C108))</f>
      </c>
      <c r="D103" s="72">
        <f>IF(('名前・生年月日入力'!D108)="","",('名前・生年月日入力'!D108))</f>
      </c>
      <c r="E103" s="72">
        <f>IF(('名前・生年月日入力'!E108)="","",('名前・生年月日入力'!E108))</f>
      </c>
      <c r="F103" s="234"/>
      <c r="G103" s="93"/>
      <c r="H103" s="232"/>
      <c r="I103" s="93"/>
      <c r="J103" s="234"/>
      <c r="K103" s="93"/>
    </row>
    <row r="104" spans="2:11" ht="15" customHeight="1">
      <c r="B104" s="204">
        <v>100</v>
      </c>
      <c r="C104" s="72">
        <f>IF(('名前・生年月日入力'!C109)="","",('名前・生年月日入力'!C109))</f>
      </c>
      <c r="D104" s="72">
        <f>IF(('名前・生年月日入力'!D109)="","",('名前・生年月日入力'!D109))</f>
      </c>
      <c r="E104" s="72">
        <f>IF(('名前・生年月日入力'!E109)="","",('名前・生年月日入力'!E109))</f>
      </c>
      <c r="F104" s="234"/>
      <c r="G104" s="93"/>
      <c r="H104" s="232"/>
      <c r="I104" s="93"/>
      <c r="J104" s="232"/>
      <c r="K104" s="93"/>
    </row>
  </sheetData>
  <sheetProtection password="CADB" sheet="1" objects="1" scenarios="1" selectLockedCells="1"/>
  <protectedRanges>
    <protectedRange sqref="F5:K104" name="範囲1"/>
  </protectedRanges>
  <mergeCells count="7">
    <mergeCell ref="F2:G2"/>
    <mergeCell ref="H2:I2"/>
    <mergeCell ref="J2:K2"/>
    <mergeCell ref="B2:B3"/>
    <mergeCell ref="C2:C3"/>
    <mergeCell ref="D2:D3"/>
    <mergeCell ref="E2:E3"/>
  </mergeCells>
  <printOptions/>
  <pageMargins left="0.75" right="0.75" top="1" bottom="1" header="0.512" footer="0.512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H103"/>
  <sheetViews>
    <sheetView showGridLines="0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4" sqref="F4"/>
    </sheetView>
  </sheetViews>
  <sheetFormatPr defaultColWidth="9.00390625" defaultRowHeight="13.5"/>
  <cols>
    <col min="1" max="1" width="3.75390625" style="1" customWidth="1"/>
    <col min="2" max="2" width="5.00390625" style="218" customWidth="1"/>
    <col min="3" max="3" width="3.75390625" style="205" customWidth="1"/>
    <col min="4" max="4" width="3.625" style="205" customWidth="1"/>
    <col min="5" max="5" width="16.25390625" style="205" customWidth="1"/>
    <col min="6" max="6" width="54.25390625" style="1" customWidth="1"/>
    <col min="7" max="7" width="35.125" style="1" customWidth="1"/>
    <col min="8" max="8" width="94.125" style="1" customWidth="1"/>
    <col min="9" max="9" width="11.25390625" style="1" customWidth="1"/>
    <col min="10" max="16384" width="9.00390625" style="1" customWidth="1"/>
  </cols>
  <sheetData>
    <row r="1" ht="18.75" customHeight="1"/>
    <row r="2" spans="2:8" ht="14.25" customHeight="1">
      <c r="B2" s="204" t="s">
        <v>51</v>
      </c>
      <c r="C2" s="72" t="s">
        <v>0</v>
      </c>
      <c r="D2" s="72" t="s">
        <v>7</v>
      </c>
      <c r="E2" s="72" t="s">
        <v>1</v>
      </c>
      <c r="F2" s="73" t="s">
        <v>198</v>
      </c>
      <c r="G2" s="72" t="s">
        <v>205</v>
      </c>
      <c r="H2" s="72" t="s">
        <v>206</v>
      </c>
    </row>
    <row r="3" spans="2:8" ht="14.25" customHeight="1">
      <c r="B3" s="236" t="s">
        <v>42</v>
      </c>
      <c r="C3" s="231">
        <v>3</v>
      </c>
      <c r="D3" s="231">
        <v>2</v>
      </c>
      <c r="E3" s="217" t="s">
        <v>192</v>
      </c>
      <c r="F3" s="75" t="s">
        <v>199</v>
      </c>
      <c r="G3" s="74" t="s">
        <v>52</v>
      </c>
      <c r="H3" s="71" t="s">
        <v>34</v>
      </c>
    </row>
    <row r="4" spans="2:8" ht="15" customHeight="1">
      <c r="B4" s="204">
        <v>1</v>
      </c>
      <c r="C4" s="72">
        <f>IF(('名前・生年月日入力'!C10)="","",('名前・生年月日入力'!C10))</f>
      </c>
      <c r="D4" s="72">
        <f>IF(('名前・生年月日入力'!D10)="","",('名前・生年月日入力'!D10))</f>
      </c>
      <c r="E4" s="72">
        <f>IF(('名前・生年月日入力'!E10)="","",('名前・生年月日入力'!E10))</f>
      </c>
      <c r="F4" s="93"/>
      <c r="G4" s="93"/>
      <c r="H4" s="93"/>
    </row>
    <row r="5" spans="2:8" ht="15" customHeight="1">
      <c r="B5" s="204">
        <v>2</v>
      </c>
      <c r="C5" s="72">
        <f>IF(('名前・生年月日入力'!C11)="","",('名前・生年月日入力'!C11))</f>
      </c>
      <c r="D5" s="72">
        <f>IF(('名前・生年月日入力'!D11)="","",('名前・生年月日入力'!D11))</f>
      </c>
      <c r="E5" s="72">
        <f>IF(('名前・生年月日入力'!E11)="","",('名前・生年月日入力'!E11))</f>
      </c>
      <c r="F5" s="93"/>
      <c r="G5" s="93"/>
      <c r="H5" s="93"/>
    </row>
    <row r="6" spans="2:8" ht="15" customHeight="1">
      <c r="B6" s="204">
        <v>3</v>
      </c>
      <c r="C6" s="72">
        <f>IF(('名前・生年月日入力'!C12)="","",('名前・生年月日入力'!C12))</f>
      </c>
      <c r="D6" s="72">
        <f>IF(('名前・生年月日入力'!D12)="","",('名前・生年月日入力'!D12))</f>
      </c>
      <c r="E6" s="72">
        <f>IF(('名前・生年月日入力'!E12)="","",('名前・生年月日入力'!E12))</f>
      </c>
      <c r="F6" s="93"/>
      <c r="G6" s="93"/>
      <c r="H6" s="93"/>
    </row>
    <row r="7" spans="2:8" ht="15" customHeight="1">
      <c r="B7" s="204">
        <v>4</v>
      </c>
      <c r="C7" s="72">
        <f>IF(('名前・生年月日入力'!C13)="","",('名前・生年月日入力'!C13))</f>
      </c>
      <c r="D7" s="72">
        <f>IF(('名前・生年月日入力'!D13)="","",('名前・生年月日入力'!D13))</f>
      </c>
      <c r="E7" s="72">
        <f>IF(('名前・生年月日入力'!E13)="","",('名前・生年月日入力'!E13))</f>
      </c>
      <c r="F7" s="93"/>
      <c r="G7" s="93"/>
      <c r="H7" s="93"/>
    </row>
    <row r="8" spans="2:8" ht="15" customHeight="1">
      <c r="B8" s="204">
        <v>5</v>
      </c>
      <c r="C8" s="72">
        <f>IF(('名前・生年月日入力'!C14)="","",('名前・生年月日入力'!C14))</f>
      </c>
      <c r="D8" s="72">
        <f>IF(('名前・生年月日入力'!D14)="","",('名前・生年月日入力'!D14))</f>
      </c>
      <c r="E8" s="72">
        <f>IF(('名前・生年月日入力'!E14)="","",('名前・生年月日入力'!E14))</f>
      </c>
      <c r="F8" s="93"/>
      <c r="G8" s="93"/>
      <c r="H8" s="93"/>
    </row>
    <row r="9" spans="2:8" ht="15" customHeight="1">
      <c r="B9" s="204">
        <v>6</v>
      </c>
      <c r="C9" s="72">
        <f>IF(('名前・生年月日入力'!C15)="","",('名前・生年月日入力'!C15))</f>
      </c>
      <c r="D9" s="72">
        <f>IF(('名前・生年月日入力'!D15)="","",('名前・生年月日入力'!D15))</f>
      </c>
      <c r="E9" s="72">
        <f>IF(('名前・生年月日入力'!E15)="","",('名前・生年月日入力'!E15))</f>
      </c>
      <c r="F9" s="93"/>
      <c r="G9" s="93"/>
      <c r="H9" s="93"/>
    </row>
    <row r="10" spans="2:8" ht="15" customHeight="1">
      <c r="B10" s="204">
        <v>7</v>
      </c>
      <c r="C10" s="72">
        <f>IF(('名前・生年月日入力'!C16)="","",('名前・生年月日入力'!C16))</f>
      </c>
      <c r="D10" s="72">
        <f>IF(('名前・生年月日入力'!D16)="","",('名前・生年月日入力'!D16))</f>
      </c>
      <c r="E10" s="72">
        <f>IF(('名前・生年月日入力'!E16)="","",('名前・生年月日入力'!E16))</f>
      </c>
      <c r="F10" s="93"/>
      <c r="G10" s="93"/>
      <c r="H10" s="199"/>
    </row>
    <row r="11" spans="2:8" ht="15" customHeight="1">
      <c r="B11" s="204">
        <v>8</v>
      </c>
      <c r="C11" s="72">
        <f>IF(('名前・生年月日入力'!C17)="","",('名前・生年月日入力'!C17))</f>
      </c>
      <c r="D11" s="72">
        <f>IF(('名前・生年月日入力'!D17)="","",('名前・生年月日入力'!D17))</f>
      </c>
      <c r="E11" s="72">
        <f>IF(('名前・生年月日入力'!E17)="","",('名前・生年月日入力'!E17))</f>
      </c>
      <c r="F11" s="93"/>
      <c r="G11" s="93"/>
      <c r="H11" s="93"/>
    </row>
    <row r="12" spans="2:8" ht="15" customHeight="1">
      <c r="B12" s="204">
        <v>9</v>
      </c>
      <c r="C12" s="72">
        <f>IF(('名前・生年月日入力'!C18)="","",('名前・生年月日入力'!C18))</f>
      </c>
      <c r="D12" s="72">
        <f>IF(('名前・生年月日入力'!D18)="","",('名前・生年月日入力'!D18))</f>
      </c>
      <c r="E12" s="72">
        <f>IF(('名前・生年月日入力'!E18)="","",('名前・生年月日入力'!E18))</f>
      </c>
      <c r="F12" s="93"/>
      <c r="G12" s="93"/>
      <c r="H12" s="93"/>
    </row>
    <row r="13" spans="2:8" ht="15" customHeight="1">
      <c r="B13" s="204">
        <v>10</v>
      </c>
      <c r="C13" s="72">
        <f>IF(('名前・生年月日入力'!C19)="","",('名前・生年月日入力'!C19))</f>
      </c>
      <c r="D13" s="72">
        <f>IF(('名前・生年月日入力'!D19)="","",('名前・生年月日入力'!D19))</f>
      </c>
      <c r="E13" s="72">
        <f>IF(('名前・生年月日入力'!E19)="","",('名前・生年月日入力'!E19))</f>
      </c>
      <c r="F13" s="93"/>
      <c r="G13" s="93"/>
      <c r="H13" s="93"/>
    </row>
    <row r="14" spans="2:8" ht="15" customHeight="1">
      <c r="B14" s="204">
        <v>11</v>
      </c>
      <c r="C14" s="72">
        <f>IF(('名前・生年月日入力'!C20)="","",('名前・生年月日入力'!C20))</f>
      </c>
      <c r="D14" s="72">
        <f>IF(('名前・生年月日入力'!D20)="","",('名前・生年月日入力'!D20))</f>
      </c>
      <c r="E14" s="72">
        <f>IF(('名前・生年月日入力'!E20)="","",('名前・生年月日入力'!E20))</f>
      </c>
      <c r="F14" s="93"/>
      <c r="G14" s="93"/>
      <c r="H14" s="93"/>
    </row>
    <row r="15" spans="2:8" ht="15" customHeight="1">
      <c r="B15" s="204">
        <v>12</v>
      </c>
      <c r="C15" s="72">
        <f>IF(('名前・生年月日入力'!C21)="","",('名前・生年月日入力'!C21))</f>
      </c>
      <c r="D15" s="72">
        <f>IF(('名前・生年月日入力'!D21)="","",('名前・生年月日入力'!D21))</f>
      </c>
      <c r="E15" s="72">
        <f>IF(('名前・生年月日入力'!E21)="","",('名前・生年月日入力'!E21))</f>
      </c>
      <c r="F15" s="93"/>
      <c r="G15" s="93"/>
      <c r="H15" s="93"/>
    </row>
    <row r="16" spans="2:8" ht="15" customHeight="1">
      <c r="B16" s="204">
        <v>13</v>
      </c>
      <c r="C16" s="72">
        <f>IF(('名前・生年月日入力'!C22)="","",('名前・生年月日入力'!C22))</f>
      </c>
      <c r="D16" s="72">
        <f>IF(('名前・生年月日入力'!D22)="","",('名前・生年月日入力'!D22))</f>
      </c>
      <c r="E16" s="72">
        <f>IF(('名前・生年月日入力'!E22)="","",('名前・生年月日入力'!E22))</f>
      </c>
      <c r="F16" s="93"/>
      <c r="G16" s="93"/>
      <c r="H16" s="93"/>
    </row>
    <row r="17" spans="2:8" ht="15" customHeight="1">
      <c r="B17" s="204">
        <v>14</v>
      </c>
      <c r="C17" s="72">
        <f>IF(('名前・生年月日入力'!C23)="","",('名前・生年月日入力'!C23))</f>
      </c>
      <c r="D17" s="72">
        <f>IF(('名前・生年月日入力'!D23)="","",('名前・生年月日入力'!D23))</f>
      </c>
      <c r="E17" s="72">
        <f>IF(('名前・生年月日入力'!E23)="","",('名前・生年月日入力'!E23))</f>
      </c>
      <c r="F17" s="93"/>
      <c r="G17" s="93"/>
      <c r="H17" s="93"/>
    </row>
    <row r="18" spans="2:8" ht="15" customHeight="1">
      <c r="B18" s="204">
        <v>15</v>
      </c>
      <c r="C18" s="72">
        <f>IF(('名前・生年月日入力'!C24)="","",('名前・生年月日入力'!C24))</f>
      </c>
      <c r="D18" s="72">
        <f>IF(('名前・生年月日入力'!D24)="","",('名前・生年月日入力'!D24))</f>
      </c>
      <c r="E18" s="72">
        <f>IF(('名前・生年月日入力'!E24)="","",('名前・生年月日入力'!E24))</f>
      </c>
      <c r="F18" s="93"/>
      <c r="G18" s="93"/>
      <c r="H18" s="93"/>
    </row>
    <row r="19" spans="2:8" ht="15" customHeight="1">
      <c r="B19" s="204">
        <v>16</v>
      </c>
      <c r="C19" s="72">
        <f>IF(('名前・生年月日入力'!C25)="","",('名前・生年月日入力'!C25))</f>
      </c>
      <c r="D19" s="72">
        <f>IF(('名前・生年月日入力'!D25)="","",('名前・生年月日入力'!D25))</f>
      </c>
      <c r="E19" s="72">
        <f>IF(('名前・生年月日入力'!E25)="","",('名前・生年月日入力'!E25))</f>
      </c>
      <c r="F19" s="93"/>
      <c r="G19" s="93"/>
      <c r="H19" s="93"/>
    </row>
    <row r="20" spans="2:8" ht="15" customHeight="1">
      <c r="B20" s="204">
        <v>17</v>
      </c>
      <c r="C20" s="72">
        <f>IF(('名前・生年月日入力'!C26)="","",('名前・生年月日入力'!C26))</f>
      </c>
      <c r="D20" s="72">
        <f>IF(('名前・生年月日入力'!D26)="","",('名前・生年月日入力'!D26))</f>
      </c>
      <c r="E20" s="72">
        <f>IF(('名前・生年月日入力'!E26)="","",('名前・生年月日入力'!E26))</f>
      </c>
      <c r="F20" s="93"/>
      <c r="G20" s="93"/>
      <c r="H20" s="93"/>
    </row>
    <row r="21" spans="2:8" ht="15" customHeight="1">
      <c r="B21" s="204">
        <v>18</v>
      </c>
      <c r="C21" s="72">
        <f>IF(('名前・生年月日入力'!C27)="","",('名前・生年月日入力'!C27))</f>
      </c>
      <c r="D21" s="72">
        <f>IF(('名前・生年月日入力'!D27)="","",('名前・生年月日入力'!D27))</f>
      </c>
      <c r="E21" s="72">
        <f>IF(('名前・生年月日入力'!E27)="","",('名前・生年月日入力'!E27))</f>
      </c>
      <c r="F21" s="93"/>
      <c r="G21" s="93"/>
      <c r="H21" s="93"/>
    </row>
    <row r="22" spans="2:8" ht="15" customHeight="1">
      <c r="B22" s="204">
        <v>19</v>
      </c>
      <c r="C22" s="72">
        <f>IF(('名前・生年月日入力'!C28)="","",('名前・生年月日入力'!C28))</f>
      </c>
      <c r="D22" s="72">
        <f>IF(('名前・生年月日入力'!D28)="","",('名前・生年月日入力'!D28))</f>
      </c>
      <c r="E22" s="72">
        <f>IF(('名前・生年月日入力'!E28)="","",('名前・生年月日入力'!E28))</f>
      </c>
      <c r="F22" s="93"/>
      <c r="G22" s="93"/>
      <c r="H22" s="93"/>
    </row>
    <row r="23" spans="2:8" ht="15" customHeight="1">
      <c r="B23" s="204">
        <v>20</v>
      </c>
      <c r="C23" s="72">
        <f>IF(('名前・生年月日入力'!C29)="","",('名前・生年月日入力'!C29))</f>
      </c>
      <c r="D23" s="72">
        <f>IF(('名前・生年月日入力'!D29)="","",('名前・生年月日入力'!D29))</f>
      </c>
      <c r="E23" s="72">
        <f>IF(('名前・生年月日入力'!E29)="","",('名前・生年月日入力'!E29))</f>
      </c>
      <c r="F23" s="93"/>
      <c r="G23" s="93"/>
      <c r="H23" s="93"/>
    </row>
    <row r="24" spans="2:8" ht="15" customHeight="1">
      <c r="B24" s="204">
        <v>21</v>
      </c>
      <c r="C24" s="72">
        <f>IF(('名前・生年月日入力'!C30)="","",('名前・生年月日入力'!C30))</f>
      </c>
      <c r="D24" s="72">
        <f>IF(('名前・生年月日入力'!D30)="","",('名前・生年月日入力'!D30))</f>
      </c>
      <c r="E24" s="72">
        <f>IF(('名前・生年月日入力'!E30)="","",('名前・生年月日入力'!E30))</f>
      </c>
      <c r="F24" s="93"/>
      <c r="G24" s="93"/>
      <c r="H24" s="93"/>
    </row>
    <row r="25" spans="2:8" ht="15" customHeight="1">
      <c r="B25" s="204">
        <v>22</v>
      </c>
      <c r="C25" s="72">
        <f>IF(('名前・生年月日入力'!C31)="","",('名前・生年月日入力'!C31))</f>
      </c>
      <c r="D25" s="72">
        <f>IF(('名前・生年月日入力'!D31)="","",('名前・生年月日入力'!D31))</f>
      </c>
      <c r="E25" s="72">
        <f>IF(('名前・生年月日入力'!E31)="","",('名前・生年月日入力'!E31))</f>
      </c>
      <c r="F25" s="93"/>
      <c r="G25" s="93"/>
      <c r="H25" s="93"/>
    </row>
    <row r="26" spans="2:8" ht="15" customHeight="1">
      <c r="B26" s="204">
        <v>23</v>
      </c>
      <c r="C26" s="72">
        <f>IF(('名前・生年月日入力'!C32)="","",('名前・生年月日入力'!C32))</f>
      </c>
      <c r="D26" s="72">
        <f>IF(('名前・生年月日入力'!D32)="","",('名前・生年月日入力'!D32))</f>
      </c>
      <c r="E26" s="72">
        <f>IF(('名前・生年月日入力'!E32)="","",('名前・生年月日入力'!E32))</f>
      </c>
      <c r="F26" s="93"/>
      <c r="G26" s="93"/>
      <c r="H26" s="93"/>
    </row>
    <row r="27" spans="2:8" ht="15" customHeight="1">
      <c r="B27" s="204">
        <v>24</v>
      </c>
      <c r="C27" s="72">
        <f>IF(('名前・生年月日入力'!C33)="","",('名前・生年月日入力'!C33))</f>
      </c>
      <c r="D27" s="72">
        <f>IF(('名前・生年月日入力'!D33)="","",('名前・生年月日入力'!D33))</f>
      </c>
      <c r="E27" s="72">
        <f>IF(('名前・生年月日入力'!E33)="","",('名前・生年月日入力'!E33))</f>
      </c>
      <c r="F27" s="93"/>
      <c r="G27" s="93"/>
      <c r="H27" s="93"/>
    </row>
    <row r="28" spans="2:8" ht="15" customHeight="1">
      <c r="B28" s="204">
        <v>25</v>
      </c>
      <c r="C28" s="72">
        <f>IF(('名前・生年月日入力'!C34)="","",('名前・生年月日入力'!C34))</f>
      </c>
      <c r="D28" s="72">
        <f>IF(('名前・生年月日入力'!D34)="","",('名前・生年月日入力'!D34))</f>
      </c>
      <c r="E28" s="72">
        <f>IF(('名前・生年月日入力'!E34)="","",('名前・生年月日入力'!E34))</f>
      </c>
      <c r="F28" s="93"/>
      <c r="G28" s="93"/>
      <c r="H28" s="93"/>
    </row>
    <row r="29" spans="2:8" ht="15" customHeight="1">
      <c r="B29" s="204">
        <v>26</v>
      </c>
      <c r="C29" s="72">
        <f>IF(('名前・生年月日入力'!C35)="","",('名前・生年月日入力'!C35))</f>
      </c>
      <c r="D29" s="72">
        <f>IF(('名前・生年月日入力'!D35)="","",('名前・生年月日入力'!D35))</f>
      </c>
      <c r="E29" s="72">
        <f>IF(('名前・生年月日入力'!E35)="","",('名前・生年月日入力'!E35))</f>
      </c>
      <c r="F29" s="93"/>
      <c r="G29" s="93"/>
      <c r="H29" s="93"/>
    </row>
    <row r="30" spans="2:8" ht="15" customHeight="1">
      <c r="B30" s="204">
        <v>27</v>
      </c>
      <c r="C30" s="72">
        <f>IF(('名前・生年月日入力'!C36)="","",('名前・生年月日入力'!C36))</f>
      </c>
      <c r="D30" s="72">
        <f>IF(('名前・生年月日入力'!D36)="","",('名前・生年月日入力'!D36))</f>
      </c>
      <c r="E30" s="72">
        <f>IF(('名前・生年月日入力'!E36)="","",('名前・生年月日入力'!E36))</f>
      </c>
      <c r="F30" s="93"/>
      <c r="G30" s="93"/>
      <c r="H30" s="93"/>
    </row>
    <row r="31" spans="2:8" ht="15" customHeight="1">
      <c r="B31" s="204">
        <v>28</v>
      </c>
      <c r="C31" s="72">
        <f>IF(('名前・生年月日入力'!C37)="","",('名前・生年月日入力'!C37))</f>
      </c>
      <c r="D31" s="72">
        <f>IF(('名前・生年月日入力'!D37)="","",('名前・生年月日入力'!D37))</f>
      </c>
      <c r="E31" s="72">
        <f>IF(('名前・生年月日入力'!E37)="","",('名前・生年月日入力'!E37))</f>
      </c>
      <c r="F31" s="93"/>
      <c r="G31" s="93"/>
      <c r="H31" s="93"/>
    </row>
    <row r="32" spans="2:8" ht="15" customHeight="1">
      <c r="B32" s="204">
        <v>29</v>
      </c>
      <c r="C32" s="72">
        <f>IF(('名前・生年月日入力'!C38)="","",('名前・生年月日入力'!C38))</f>
      </c>
      <c r="D32" s="72">
        <f>IF(('名前・生年月日入力'!D38)="","",('名前・生年月日入力'!D38))</f>
      </c>
      <c r="E32" s="72">
        <f>IF(('名前・生年月日入力'!E38)="","",('名前・生年月日入力'!E38))</f>
      </c>
      <c r="F32" s="93"/>
      <c r="G32" s="93"/>
      <c r="H32" s="93"/>
    </row>
    <row r="33" spans="2:8" ht="15" customHeight="1">
      <c r="B33" s="204">
        <v>30</v>
      </c>
      <c r="C33" s="72">
        <f>IF(('名前・生年月日入力'!C39)="","",('名前・生年月日入力'!C39))</f>
      </c>
      <c r="D33" s="72">
        <f>IF(('名前・生年月日入力'!D39)="","",('名前・生年月日入力'!D39))</f>
      </c>
      <c r="E33" s="72">
        <f>IF(('名前・生年月日入力'!E39)="","",('名前・生年月日入力'!E39))</f>
      </c>
      <c r="F33" s="93"/>
      <c r="G33" s="93"/>
      <c r="H33" s="93"/>
    </row>
    <row r="34" spans="2:8" ht="15" customHeight="1">
      <c r="B34" s="204">
        <v>31</v>
      </c>
      <c r="C34" s="72">
        <f>IF(('名前・生年月日入力'!C40)="","",('名前・生年月日入力'!C40))</f>
      </c>
      <c r="D34" s="72">
        <f>IF(('名前・生年月日入力'!D40)="","",('名前・生年月日入力'!D40))</f>
      </c>
      <c r="E34" s="72">
        <f>IF(('名前・生年月日入力'!E40)="","",('名前・生年月日入力'!E40))</f>
      </c>
      <c r="F34" s="93"/>
      <c r="G34" s="93"/>
      <c r="H34" s="93"/>
    </row>
    <row r="35" spans="2:8" ht="15" customHeight="1">
      <c r="B35" s="204">
        <v>32</v>
      </c>
      <c r="C35" s="72">
        <f>IF(('名前・生年月日入力'!C41)="","",('名前・生年月日入力'!C41))</f>
      </c>
      <c r="D35" s="72">
        <f>IF(('名前・生年月日入力'!D41)="","",('名前・生年月日入力'!D41))</f>
      </c>
      <c r="E35" s="72">
        <f>IF(('名前・生年月日入力'!E41)="","",('名前・生年月日入力'!E41))</f>
      </c>
      <c r="F35" s="93"/>
      <c r="G35" s="93"/>
      <c r="H35" s="93"/>
    </row>
    <row r="36" spans="2:8" ht="15" customHeight="1">
      <c r="B36" s="204">
        <v>33</v>
      </c>
      <c r="C36" s="72">
        <f>IF(('名前・生年月日入力'!C42)="","",('名前・生年月日入力'!C42))</f>
      </c>
      <c r="D36" s="72">
        <f>IF(('名前・生年月日入力'!D42)="","",('名前・生年月日入力'!D42))</f>
      </c>
      <c r="E36" s="72">
        <f>IF(('名前・生年月日入力'!E42)="","",('名前・生年月日入力'!E42))</f>
      </c>
      <c r="F36" s="93"/>
      <c r="G36" s="93"/>
      <c r="H36" s="93"/>
    </row>
    <row r="37" spans="2:8" ht="15" customHeight="1">
      <c r="B37" s="204">
        <v>34</v>
      </c>
      <c r="C37" s="72">
        <f>IF(('名前・生年月日入力'!C43)="","",('名前・生年月日入力'!C43))</f>
      </c>
      <c r="D37" s="72">
        <f>IF(('名前・生年月日入力'!D43)="","",('名前・生年月日入力'!D43))</f>
      </c>
      <c r="E37" s="72">
        <f>IF(('名前・生年月日入力'!E43)="","",('名前・生年月日入力'!E43))</f>
      </c>
      <c r="F37" s="93"/>
      <c r="G37" s="93"/>
      <c r="H37" s="93"/>
    </row>
    <row r="38" spans="2:8" ht="15" customHeight="1">
      <c r="B38" s="204">
        <v>35</v>
      </c>
      <c r="C38" s="72">
        <f>IF(('名前・生年月日入力'!C44)="","",('名前・生年月日入力'!C44))</f>
      </c>
      <c r="D38" s="72">
        <f>IF(('名前・生年月日入力'!D44)="","",('名前・生年月日入力'!D44))</f>
      </c>
      <c r="E38" s="72">
        <f>IF(('名前・生年月日入力'!E44)="","",('名前・生年月日入力'!E44))</f>
      </c>
      <c r="F38" s="93"/>
      <c r="G38" s="93"/>
      <c r="H38" s="93"/>
    </row>
    <row r="39" spans="2:8" ht="15" customHeight="1">
      <c r="B39" s="204">
        <v>36</v>
      </c>
      <c r="C39" s="72">
        <f>IF(('名前・生年月日入力'!C45)="","",('名前・生年月日入力'!C45))</f>
      </c>
      <c r="D39" s="72">
        <f>IF(('名前・生年月日入力'!D45)="","",('名前・生年月日入力'!D45))</f>
      </c>
      <c r="E39" s="72">
        <f>IF(('名前・生年月日入力'!E45)="","",('名前・生年月日入力'!E45))</f>
      </c>
      <c r="F39" s="93"/>
      <c r="G39" s="93"/>
      <c r="H39" s="93"/>
    </row>
    <row r="40" spans="2:8" ht="15" customHeight="1">
      <c r="B40" s="204">
        <v>37</v>
      </c>
      <c r="C40" s="72">
        <f>IF(('名前・生年月日入力'!C46)="","",('名前・生年月日入力'!C46))</f>
      </c>
      <c r="D40" s="72">
        <f>IF(('名前・生年月日入力'!D46)="","",('名前・生年月日入力'!D46))</f>
      </c>
      <c r="E40" s="72">
        <f>IF(('名前・生年月日入力'!E46)="","",('名前・生年月日入力'!E46))</f>
      </c>
      <c r="F40" s="93"/>
      <c r="G40" s="93"/>
      <c r="H40" s="93"/>
    </row>
    <row r="41" spans="2:8" ht="15" customHeight="1">
      <c r="B41" s="204">
        <v>38</v>
      </c>
      <c r="C41" s="72">
        <f>IF(('名前・生年月日入力'!C47)="","",('名前・生年月日入力'!C47))</f>
      </c>
      <c r="D41" s="72">
        <f>IF(('名前・生年月日入力'!D47)="","",('名前・生年月日入力'!D47))</f>
      </c>
      <c r="E41" s="72">
        <f>IF(('名前・生年月日入力'!E47)="","",('名前・生年月日入力'!E47))</f>
      </c>
      <c r="F41" s="93"/>
      <c r="G41" s="93"/>
      <c r="H41" s="93"/>
    </row>
    <row r="42" spans="2:8" ht="15" customHeight="1">
      <c r="B42" s="204">
        <v>39</v>
      </c>
      <c r="C42" s="72">
        <f>IF(('名前・生年月日入力'!C48)="","",('名前・生年月日入力'!C48))</f>
      </c>
      <c r="D42" s="72">
        <f>IF(('名前・生年月日入力'!D48)="","",('名前・生年月日入力'!D48))</f>
      </c>
      <c r="E42" s="72">
        <f>IF(('名前・生年月日入力'!E48)="","",('名前・生年月日入力'!E48))</f>
      </c>
      <c r="F42" s="93"/>
      <c r="G42" s="93"/>
      <c r="H42" s="93"/>
    </row>
    <row r="43" spans="2:8" ht="15" customHeight="1">
      <c r="B43" s="204">
        <v>40</v>
      </c>
      <c r="C43" s="72">
        <f>IF(('名前・生年月日入力'!C49)="","",('名前・生年月日入力'!C49))</f>
      </c>
      <c r="D43" s="72">
        <f>IF(('名前・生年月日入力'!D49)="","",('名前・生年月日入力'!D49))</f>
      </c>
      <c r="E43" s="72">
        <f>IF(('名前・生年月日入力'!E49)="","",('名前・生年月日入力'!E49))</f>
      </c>
      <c r="F43" s="93"/>
      <c r="G43" s="93"/>
      <c r="H43" s="93"/>
    </row>
    <row r="44" spans="2:8" ht="15" customHeight="1">
      <c r="B44" s="204">
        <v>41</v>
      </c>
      <c r="C44" s="72">
        <f>IF(('名前・生年月日入力'!C50)="","",('名前・生年月日入力'!C50))</f>
      </c>
      <c r="D44" s="72">
        <f>IF(('名前・生年月日入力'!D50)="","",('名前・生年月日入力'!D50))</f>
      </c>
      <c r="E44" s="72">
        <f>IF(('名前・生年月日入力'!E50)="","",('名前・生年月日入力'!E50))</f>
      </c>
      <c r="F44" s="93"/>
      <c r="G44" s="93"/>
      <c r="H44" s="93"/>
    </row>
    <row r="45" spans="2:8" ht="15" customHeight="1">
      <c r="B45" s="204">
        <v>42</v>
      </c>
      <c r="C45" s="72">
        <f>IF(('名前・生年月日入力'!C51)="","",('名前・生年月日入力'!C51))</f>
      </c>
      <c r="D45" s="72">
        <f>IF(('名前・生年月日入力'!D51)="","",('名前・生年月日入力'!D51))</f>
      </c>
      <c r="E45" s="72">
        <f>IF(('名前・生年月日入力'!E51)="","",('名前・生年月日入力'!E51))</f>
      </c>
      <c r="F45" s="93"/>
      <c r="G45" s="93"/>
      <c r="H45" s="93"/>
    </row>
    <row r="46" spans="2:8" ht="15" customHeight="1">
      <c r="B46" s="204">
        <v>43</v>
      </c>
      <c r="C46" s="72">
        <f>IF(('名前・生年月日入力'!C52)="","",('名前・生年月日入力'!C52))</f>
      </c>
      <c r="D46" s="72">
        <f>IF(('名前・生年月日入力'!D52)="","",('名前・生年月日入力'!D52))</f>
      </c>
      <c r="E46" s="72">
        <f>IF(('名前・生年月日入力'!E52)="","",('名前・生年月日入力'!E52))</f>
      </c>
      <c r="F46" s="93"/>
      <c r="G46" s="93"/>
      <c r="H46" s="93"/>
    </row>
    <row r="47" spans="2:8" ht="15" customHeight="1">
      <c r="B47" s="204">
        <v>44</v>
      </c>
      <c r="C47" s="72">
        <f>IF(('名前・生年月日入力'!C53)="","",('名前・生年月日入力'!C53))</f>
      </c>
      <c r="D47" s="72">
        <f>IF(('名前・生年月日入力'!D53)="","",('名前・生年月日入力'!D53))</f>
      </c>
      <c r="E47" s="72">
        <f>IF(('名前・生年月日入力'!E53)="","",('名前・生年月日入力'!E53))</f>
      </c>
      <c r="F47" s="93"/>
      <c r="G47" s="93"/>
      <c r="H47" s="93"/>
    </row>
    <row r="48" spans="2:8" ht="15" customHeight="1">
      <c r="B48" s="204">
        <v>45</v>
      </c>
      <c r="C48" s="72">
        <f>IF(('名前・生年月日入力'!C54)="","",('名前・生年月日入力'!C54))</f>
      </c>
      <c r="D48" s="72">
        <f>IF(('名前・生年月日入力'!D54)="","",('名前・生年月日入力'!D54))</f>
      </c>
      <c r="E48" s="72">
        <f>IF(('名前・生年月日入力'!E54)="","",('名前・生年月日入力'!E54))</f>
      </c>
      <c r="F48" s="93"/>
      <c r="G48" s="93"/>
      <c r="H48" s="93"/>
    </row>
    <row r="49" spans="2:8" ht="15" customHeight="1">
      <c r="B49" s="204">
        <v>46</v>
      </c>
      <c r="C49" s="72">
        <f>IF(('名前・生年月日入力'!C55)="","",('名前・生年月日入力'!C55))</f>
      </c>
      <c r="D49" s="72">
        <f>IF(('名前・生年月日入力'!D55)="","",('名前・生年月日入力'!D55))</f>
      </c>
      <c r="E49" s="72">
        <f>IF(('名前・生年月日入力'!E55)="","",('名前・生年月日入力'!E55))</f>
      </c>
      <c r="F49" s="93"/>
      <c r="G49" s="93"/>
      <c r="H49" s="93"/>
    </row>
    <row r="50" spans="2:8" ht="15" customHeight="1">
      <c r="B50" s="204">
        <v>47</v>
      </c>
      <c r="C50" s="72">
        <f>IF(('名前・生年月日入力'!C56)="","",('名前・生年月日入力'!C56))</f>
      </c>
      <c r="D50" s="72">
        <f>IF(('名前・生年月日入力'!D56)="","",('名前・生年月日入力'!D56))</f>
      </c>
      <c r="E50" s="72">
        <f>IF(('名前・生年月日入力'!E56)="","",('名前・生年月日入力'!E56))</f>
      </c>
      <c r="F50" s="93"/>
      <c r="G50" s="93"/>
      <c r="H50" s="93"/>
    </row>
    <row r="51" spans="2:8" ht="15" customHeight="1">
      <c r="B51" s="204">
        <v>48</v>
      </c>
      <c r="C51" s="72">
        <f>IF(('名前・生年月日入力'!C57)="","",('名前・生年月日入力'!C57))</f>
      </c>
      <c r="D51" s="72">
        <f>IF(('名前・生年月日入力'!D57)="","",('名前・生年月日入力'!D57))</f>
      </c>
      <c r="E51" s="72">
        <f>IF(('名前・生年月日入力'!E57)="","",('名前・生年月日入力'!E57))</f>
      </c>
      <c r="F51" s="93"/>
      <c r="G51" s="93"/>
      <c r="H51" s="93"/>
    </row>
    <row r="52" spans="2:8" ht="15" customHeight="1">
      <c r="B52" s="204">
        <v>49</v>
      </c>
      <c r="C52" s="72">
        <f>IF(('名前・生年月日入力'!C58)="","",('名前・生年月日入力'!C58))</f>
      </c>
      <c r="D52" s="72">
        <f>IF(('名前・生年月日入力'!D58)="","",('名前・生年月日入力'!D58))</f>
      </c>
      <c r="E52" s="72">
        <f>IF(('名前・生年月日入力'!E58)="","",('名前・生年月日入力'!E58))</f>
      </c>
      <c r="F52" s="93"/>
      <c r="G52" s="93"/>
      <c r="H52" s="93"/>
    </row>
    <row r="53" spans="2:8" ht="15" customHeight="1">
      <c r="B53" s="204">
        <v>50</v>
      </c>
      <c r="C53" s="72">
        <f>IF(('名前・生年月日入力'!C59)="","",('名前・生年月日入力'!C59))</f>
      </c>
      <c r="D53" s="72">
        <f>IF(('名前・生年月日入力'!D59)="","",('名前・生年月日入力'!D59))</f>
      </c>
      <c r="E53" s="72">
        <f>IF(('名前・生年月日入力'!E59)="","",('名前・生年月日入力'!E59))</f>
      </c>
      <c r="F53" s="93"/>
      <c r="G53" s="93"/>
      <c r="H53" s="93"/>
    </row>
    <row r="54" spans="2:8" ht="15" customHeight="1">
      <c r="B54" s="204">
        <v>51</v>
      </c>
      <c r="C54" s="72">
        <f>IF(('名前・生年月日入力'!C60)="","",('名前・生年月日入力'!C60))</f>
      </c>
      <c r="D54" s="72">
        <f>IF(('名前・生年月日入力'!D60)="","",('名前・生年月日入力'!D60))</f>
      </c>
      <c r="E54" s="72">
        <f>IF(('名前・生年月日入力'!E60)="","",('名前・生年月日入力'!E60))</f>
      </c>
      <c r="F54" s="93"/>
      <c r="G54" s="93"/>
      <c r="H54" s="93"/>
    </row>
    <row r="55" spans="2:8" ht="15" customHeight="1">
      <c r="B55" s="204">
        <v>52</v>
      </c>
      <c r="C55" s="72">
        <f>IF(('名前・生年月日入力'!C61)="","",('名前・生年月日入力'!C61))</f>
      </c>
      <c r="D55" s="72">
        <f>IF(('名前・生年月日入力'!D61)="","",('名前・生年月日入力'!D61))</f>
      </c>
      <c r="E55" s="72">
        <f>IF(('名前・生年月日入力'!E61)="","",('名前・生年月日入力'!E61))</f>
      </c>
      <c r="F55" s="93"/>
      <c r="G55" s="93"/>
      <c r="H55" s="93"/>
    </row>
    <row r="56" spans="2:8" ht="15" customHeight="1">
      <c r="B56" s="204">
        <v>53</v>
      </c>
      <c r="C56" s="72">
        <f>IF(('名前・生年月日入力'!C62)="","",('名前・生年月日入力'!C62))</f>
      </c>
      <c r="D56" s="72">
        <f>IF(('名前・生年月日入力'!D62)="","",('名前・生年月日入力'!D62))</f>
      </c>
      <c r="E56" s="72">
        <f>IF(('名前・生年月日入力'!E62)="","",('名前・生年月日入力'!E62))</f>
      </c>
      <c r="F56" s="93"/>
      <c r="G56" s="93"/>
      <c r="H56" s="93"/>
    </row>
    <row r="57" spans="2:8" ht="15" customHeight="1">
      <c r="B57" s="204">
        <v>54</v>
      </c>
      <c r="C57" s="72">
        <f>IF(('名前・生年月日入力'!C63)="","",('名前・生年月日入力'!C63))</f>
      </c>
      <c r="D57" s="72">
        <f>IF(('名前・生年月日入力'!D63)="","",('名前・生年月日入力'!D63))</f>
      </c>
      <c r="E57" s="72">
        <f>IF(('名前・生年月日入力'!E63)="","",('名前・生年月日入力'!E63))</f>
      </c>
      <c r="F57" s="93"/>
      <c r="G57" s="93"/>
      <c r="H57" s="93"/>
    </row>
    <row r="58" spans="2:8" ht="15" customHeight="1">
      <c r="B58" s="204">
        <v>55</v>
      </c>
      <c r="C58" s="72">
        <f>IF(('名前・生年月日入力'!C64)="","",('名前・生年月日入力'!C64))</f>
      </c>
      <c r="D58" s="72">
        <f>IF(('名前・生年月日入力'!D64)="","",('名前・生年月日入力'!D64))</f>
      </c>
      <c r="E58" s="72">
        <f>IF(('名前・生年月日入力'!E64)="","",('名前・生年月日入力'!E64))</f>
      </c>
      <c r="F58" s="93"/>
      <c r="G58" s="93"/>
      <c r="H58" s="93"/>
    </row>
    <row r="59" spans="2:8" ht="15" customHeight="1">
      <c r="B59" s="204">
        <v>56</v>
      </c>
      <c r="C59" s="72">
        <f>IF(('名前・生年月日入力'!C65)="","",('名前・生年月日入力'!C65))</f>
      </c>
      <c r="D59" s="72">
        <f>IF(('名前・生年月日入力'!D65)="","",('名前・生年月日入力'!D65))</f>
      </c>
      <c r="E59" s="72">
        <f>IF(('名前・生年月日入力'!E65)="","",('名前・生年月日入力'!E65))</f>
      </c>
      <c r="F59" s="93"/>
      <c r="G59" s="93"/>
      <c r="H59" s="93"/>
    </row>
    <row r="60" spans="2:8" ht="15" customHeight="1">
      <c r="B60" s="204">
        <v>57</v>
      </c>
      <c r="C60" s="72">
        <f>IF(('名前・生年月日入力'!C66)="","",('名前・生年月日入力'!C66))</f>
      </c>
      <c r="D60" s="72">
        <f>IF(('名前・生年月日入力'!D66)="","",('名前・生年月日入力'!D66))</f>
      </c>
      <c r="E60" s="72">
        <f>IF(('名前・生年月日入力'!E66)="","",('名前・生年月日入力'!E66))</f>
      </c>
      <c r="F60" s="93"/>
      <c r="G60" s="93"/>
      <c r="H60" s="93"/>
    </row>
    <row r="61" spans="2:8" ht="15" customHeight="1">
      <c r="B61" s="204">
        <v>58</v>
      </c>
      <c r="C61" s="72">
        <f>IF(('名前・生年月日入力'!C67)="","",('名前・生年月日入力'!C67))</f>
      </c>
      <c r="D61" s="72">
        <f>IF(('名前・生年月日入力'!D67)="","",('名前・生年月日入力'!D67))</f>
      </c>
      <c r="E61" s="72">
        <f>IF(('名前・生年月日入力'!E67)="","",('名前・生年月日入力'!E67))</f>
      </c>
      <c r="F61" s="93"/>
      <c r="G61" s="93"/>
      <c r="H61" s="93"/>
    </row>
    <row r="62" spans="2:8" ht="15" customHeight="1">
      <c r="B62" s="204">
        <v>59</v>
      </c>
      <c r="C62" s="72">
        <f>IF(('名前・生年月日入力'!C68)="","",('名前・生年月日入力'!C68))</f>
      </c>
      <c r="D62" s="72">
        <f>IF(('名前・生年月日入力'!D68)="","",('名前・生年月日入力'!D68))</f>
      </c>
      <c r="E62" s="72">
        <f>IF(('名前・生年月日入力'!E68)="","",('名前・生年月日入力'!E68))</f>
      </c>
      <c r="F62" s="93"/>
      <c r="G62" s="93"/>
      <c r="H62" s="93"/>
    </row>
    <row r="63" spans="2:8" ht="15" customHeight="1">
      <c r="B63" s="204">
        <v>60</v>
      </c>
      <c r="C63" s="72">
        <f>IF(('名前・生年月日入力'!C69)="","",('名前・生年月日入力'!C69))</f>
      </c>
      <c r="D63" s="72">
        <f>IF(('名前・生年月日入力'!D69)="","",('名前・生年月日入力'!D69))</f>
      </c>
      <c r="E63" s="72">
        <f>IF(('名前・生年月日入力'!E69)="","",('名前・生年月日入力'!E69))</f>
      </c>
      <c r="F63" s="93"/>
      <c r="G63" s="93"/>
      <c r="H63" s="93"/>
    </row>
    <row r="64" spans="2:8" ht="15" customHeight="1">
      <c r="B64" s="204">
        <v>61</v>
      </c>
      <c r="C64" s="72">
        <f>IF(('名前・生年月日入力'!C70)="","",('名前・生年月日入力'!C70))</f>
      </c>
      <c r="D64" s="72">
        <f>IF(('名前・生年月日入力'!D70)="","",('名前・生年月日入力'!D70))</f>
      </c>
      <c r="E64" s="72">
        <f>IF(('名前・生年月日入力'!E70)="","",('名前・生年月日入力'!E70))</f>
      </c>
      <c r="F64" s="93"/>
      <c r="G64" s="93"/>
      <c r="H64" s="93"/>
    </row>
    <row r="65" spans="2:8" ht="15" customHeight="1">
      <c r="B65" s="204">
        <v>62</v>
      </c>
      <c r="C65" s="72">
        <f>IF(('名前・生年月日入力'!C71)="","",('名前・生年月日入力'!C71))</f>
      </c>
      <c r="D65" s="72">
        <f>IF(('名前・生年月日入力'!D71)="","",('名前・生年月日入力'!D71))</f>
      </c>
      <c r="E65" s="72">
        <f>IF(('名前・生年月日入力'!E71)="","",('名前・生年月日入力'!E71))</f>
      </c>
      <c r="F65" s="93"/>
      <c r="G65" s="93"/>
      <c r="H65" s="93"/>
    </row>
    <row r="66" spans="2:8" ht="15" customHeight="1">
      <c r="B66" s="204">
        <v>63</v>
      </c>
      <c r="C66" s="72">
        <f>IF(('名前・生年月日入力'!C72)="","",('名前・生年月日入力'!C72))</f>
      </c>
      <c r="D66" s="72">
        <f>IF(('名前・生年月日入力'!D72)="","",('名前・生年月日入力'!D72))</f>
      </c>
      <c r="E66" s="72">
        <f>IF(('名前・生年月日入力'!E72)="","",('名前・生年月日入力'!E72))</f>
      </c>
      <c r="F66" s="93"/>
      <c r="G66" s="93"/>
      <c r="H66" s="93"/>
    </row>
    <row r="67" spans="2:8" ht="15" customHeight="1">
      <c r="B67" s="204">
        <v>64</v>
      </c>
      <c r="C67" s="72">
        <f>IF(('名前・生年月日入力'!C73)="","",('名前・生年月日入力'!C73))</f>
      </c>
      <c r="D67" s="72">
        <f>IF(('名前・生年月日入力'!D73)="","",('名前・生年月日入力'!D73))</f>
      </c>
      <c r="E67" s="72">
        <f>IF(('名前・生年月日入力'!E73)="","",('名前・生年月日入力'!E73))</f>
      </c>
      <c r="F67" s="93"/>
      <c r="G67" s="93"/>
      <c r="H67" s="93"/>
    </row>
    <row r="68" spans="2:8" ht="15" customHeight="1">
      <c r="B68" s="204">
        <v>65</v>
      </c>
      <c r="C68" s="72">
        <f>IF(('名前・生年月日入力'!C74)="","",('名前・生年月日入力'!C74))</f>
      </c>
      <c r="D68" s="72">
        <f>IF(('名前・生年月日入力'!D74)="","",('名前・生年月日入力'!D74))</f>
      </c>
      <c r="E68" s="72">
        <f>IF(('名前・生年月日入力'!E74)="","",('名前・生年月日入力'!E74))</f>
      </c>
      <c r="F68" s="93"/>
      <c r="G68" s="93"/>
      <c r="H68" s="93"/>
    </row>
    <row r="69" spans="2:8" ht="15" customHeight="1">
      <c r="B69" s="204">
        <v>66</v>
      </c>
      <c r="C69" s="72">
        <f>IF(('名前・生年月日入力'!C75)="","",('名前・生年月日入力'!C75))</f>
      </c>
      <c r="D69" s="72">
        <f>IF(('名前・生年月日入力'!D75)="","",('名前・生年月日入力'!D75))</f>
      </c>
      <c r="E69" s="72">
        <f>IF(('名前・生年月日入力'!E75)="","",('名前・生年月日入力'!E75))</f>
      </c>
      <c r="F69" s="93"/>
      <c r="G69" s="93"/>
      <c r="H69" s="93"/>
    </row>
    <row r="70" spans="2:8" ht="15" customHeight="1">
      <c r="B70" s="204">
        <v>67</v>
      </c>
      <c r="C70" s="72">
        <f>IF(('名前・生年月日入力'!C76)="","",('名前・生年月日入力'!C76))</f>
      </c>
      <c r="D70" s="72">
        <f>IF(('名前・生年月日入力'!D76)="","",('名前・生年月日入力'!D76))</f>
      </c>
      <c r="E70" s="72">
        <f>IF(('名前・生年月日入力'!E76)="","",('名前・生年月日入力'!E76))</f>
      </c>
      <c r="F70" s="93"/>
      <c r="G70" s="93"/>
      <c r="H70" s="93"/>
    </row>
    <row r="71" spans="2:8" ht="15" customHeight="1">
      <c r="B71" s="204">
        <v>68</v>
      </c>
      <c r="C71" s="72">
        <f>IF(('名前・生年月日入力'!C77)="","",('名前・生年月日入力'!C77))</f>
      </c>
      <c r="D71" s="72">
        <f>IF(('名前・生年月日入力'!D77)="","",('名前・生年月日入力'!D77))</f>
      </c>
      <c r="E71" s="72">
        <f>IF(('名前・生年月日入力'!E77)="","",('名前・生年月日入力'!E77))</f>
      </c>
      <c r="F71" s="93"/>
      <c r="G71" s="93"/>
      <c r="H71" s="93"/>
    </row>
    <row r="72" spans="2:8" ht="15" customHeight="1">
      <c r="B72" s="204">
        <v>69</v>
      </c>
      <c r="C72" s="72">
        <f>IF(('名前・生年月日入力'!C78)="","",('名前・生年月日入力'!C78))</f>
      </c>
      <c r="D72" s="72">
        <f>IF(('名前・生年月日入力'!D78)="","",('名前・生年月日入力'!D78))</f>
      </c>
      <c r="E72" s="72">
        <f>IF(('名前・生年月日入力'!E78)="","",('名前・生年月日入力'!E78))</f>
      </c>
      <c r="F72" s="93"/>
      <c r="G72" s="93"/>
      <c r="H72" s="93"/>
    </row>
    <row r="73" spans="2:8" ht="15" customHeight="1">
      <c r="B73" s="204">
        <v>70</v>
      </c>
      <c r="C73" s="72">
        <f>IF(('名前・生年月日入力'!C79)="","",('名前・生年月日入力'!C79))</f>
      </c>
      <c r="D73" s="72">
        <f>IF(('名前・生年月日入力'!D79)="","",('名前・生年月日入力'!D79))</f>
      </c>
      <c r="E73" s="72">
        <f>IF(('名前・生年月日入力'!E79)="","",('名前・生年月日入力'!E79))</f>
      </c>
      <c r="F73" s="93"/>
      <c r="G73" s="93"/>
      <c r="H73" s="93"/>
    </row>
    <row r="74" spans="2:8" ht="15" customHeight="1">
      <c r="B74" s="204">
        <v>71</v>
      </c>
      <c r="C74" s="72">
        <f>IF(('名前・生年月日入力'!C80)="","",('名前・生年月日入力'!C80))</f>
      </c>
      <c r="D74" s="72">
        <f>IF(('名前・生年月日入力'!D80)="","",('名前・生年月日入力'!D80))</f>
      </c>
      <c r="E74" s="72">
        <f>IF(('名前・生年月日入力'!E80)="","",('名前・生年月日入力'!E80))</f>
      </c>
      <c r="F74" s="93"/>
      <c r="G74" s="93"/>
      <c r="H74" s="93"/>
    </row>
    <row r="75" spans="2:8" ht="15" customHeight="1">
      <c r="B75" s="204">
        <v>72</v>
      </c>
      <c r="C75" s="72">
        <f>IF(('名前・生年月日入力'!C81)="","",('名前・生年月日入力'!C81))</f>
      </c>
      <c r="D75" s="72">
        <f>IF(('名前・生年月日入力'!D81)="","",('名前・生年月日入力'!D81))</f>
      </c>
      <c r="E75" s="72">
        <f>IF(('名前・生年月日入力'!E81)="","",('名前・生年月日入力'!E81))</f>
      </c>
      <c r="F75" s="93"/>
      <c r="G75" s="93"/>
      <c r="H75" s="93"/>
    </row>
    <row r="76" spans="2:8" ht="15" customHeight="1">
      <c r="B76" s="204">
        <v>73</v>
      </c>
      <c r="C76" s="72">
        <f>IF(('名前・生年月日入力'!C82)="","",('名前・生年月日入力'!C82))</f>
      </c>
      <c r="D76" s="72">
        <f>IF(('名前・生年月日入力'!D82)="","",('名前・生年月日入力'!D82))</f>
      </c>
      <c r="E76" s="72">
        <f>IF(('名前・生年月日入力'!E82)="","",('名前・生年月日入力'!E82))</f>
      </c>
      <c r="F76" s="93"/>
      <c r="G76" s="93"/>
      <c r="H76" s="93"/>
    </row>
    <row r="77" spans="2:8" ht="15" customHeight="1">
      <c r="B77" s="204">
        <v>74</v>
      </c>
      <c r="C77" s="72">
        <f>IF(('名前・生年月日入力'!C83)="","",('名前・生年月日入力'!C83))</f>
      </c>
      <c r="D77" s="72">
        <f>IF(('名前・生年月日入力'!D83)="","",('名前・生年月日入力'!D83))</f>
      </c>
      <c r="E77" s="72">
        <f>IF(('名前・生年月日入力'!E83)="","",('名前・生年月日入力'!E83))</f>
      </c>
      <c r="F77" s="93"/>
      <c r="G77" s="93"/>
      <c r="H77" s="93"/>
    </row>
    <row r="78" spans="2:8" ht="15" customHeight="1">
      <c r="B78" s="204">
        <v>75</v>
      </c>
      <c r="C78" s="72">
        <f>IF(('名前・生年月日入力'!C84)="","",('名前・生年月日入力'!C84))</f>
      </c>
      <c r="D78" s="72">
        <f>IF(('名前・生年月日入力'!D84)="","",('名前・生年月日入力'!D84))</f>
      </c>
      <c r="E78" s="72">
        <f>IF(('名前・生年月日入力'!E84)="","",('名前・生年月日入力'!E84))</f>
      </c>
      <c r="F78" s="93"/>
      <c r="G78" s="93"/>
      <c r="H78" s="93"/>
    </row>
    <row r="79" spans="2:8" ht="15" customHeight="1">
      <c r="B79" s="204">
        <v>76</v>
      </c>
      <c r="C79" s="72">
        <f>IF(('名前・生年月日入力'!C85)="","",('名前・生年月日入力'!C85))</f>
      </c>
      <c r="D79" s="72">
        <f>IF(('名前・生年月日入力'!D85)="","",('名前・生年月日入力'!D85))</f>
      </c>
      <c r="E79" s="72">
        <f>IF(('名前・生年月日入力'!E85)="","",('名前・生年月日入力'!E85))</f>
      </c>
      <c r="F79" s="93"/>
      <c r="G79" s="93"/>
      <c r="H79" s="93"/>
    </row>
    <row r="80" spans="2:8" ht="15" customHeight="1">
      <c r="B80" s="204">
        <v>77</v>
      </c>
      <c r="C80" s="72">
        <f>IF(('名前・生年月日入力'!C86)="","",('名前・生年月日入力'!C86))</f>
      </c>
      <c r="D80" s="72">
        <f>IF(('名前・生年月日入力'!D86)="","",('名前・生年月日入力'!D86))</f>
      </c>
      <c r="E80" s="72">
        <f>IF(('名前・生年月日入力'!E86)="","",('名前・生年月日入力'!E86))</f>
      </c>
      <c r="F80" s="93"/>
      <c r="G80" s="93"/>
      <c r="H80" s="93"/>
    </row>
    <row r="81" spans="2:8" ht="15" customHeight="1">
      <c r="B81" s="204">
        <v>78</v>
      </c>
      <c r="C81" s="72">
        <f>IF(('名前・生年月日入力'!C87)="","",('名前・生年月日入力'!C87))</f>
      </c>
      <c r="D81" s="72">
        <f>IF(('名前・生年月日入力'!D87)="","",('名前・生年月日入力'!D87))</f>
      </c>
      <c r="E81" s="72">
        <f>IF(('名前・生年月日入力'!E87)="","",('名前・生年月日入力'!E87))</f>
      </c>
      <c r="F81" s="93"/>
      <c r="G81" s="93"/>
      <c r="H81" s="93"/>
    </row>
    <row r="82" spans="2:8" ht="15" customHeight="1">
      <c r="B82" s="204">
        <v>79</v>
      </c>
      <c r="C82" s="72">
        <f>IF(('名前・生年月日入力'!C88)="","",('名前・生年月日入力'!C88))</f>
      </c>
      <c r="D82" s="72">
        <f>IF(('名前・生年月日入力'!D88)="","",('名前・生年月日入力'!D88))</f>
      </c>
      <c r="E82" s="72">
        <f>IF(('名前・生年月日入力'!E88)="","",('名前・生年月日入力'!E88))</f>
      </c>
      <c r="F82" s="93"/>
      <c r="G82" s="93"/>
      <c r="H82" s="93"/>
    </row>
    <row r="83" spans="2:8" ht="15" customHeight="1">
      <c r="B83" s="204">
        <v>80</v>
      </c>
      <c r="C83" s="72">
        <f>IF(('名前・生年月日入力'!C89)="","",('名前・生年月日入力'!C89))</f>
      </c>
      <c r="D83" s="72">
        <f>IF(('名前・生年月日入力'!D89)="","",('名前・生年月日入力'!D89))</f>
      </c>
      <c r="E83" s="72">
        <f>IF(('名前・生年月日入力'!E89)="","",('名前・生年月日入力'!E89))</f>
      </c>
      <c r="F83" s="93"/>
      <c r="G83" s="93"/>
      <c r="H83" s="93"/>
    </row>
    <row r="84" spans="2:8" ht="15" customHeight="1">
      <c r="B84" s="204">
        <v>81</v>
      </c>
      <c r="C84" s="72">
        <f>IF(('名前・生年月日入力'!C90)="","",('名前・生年月日入力'!C90))</f>
      </c>
      <c r="D84" s="72">
        <f>IF(('名前・生年月日入力'!D90)="","",('名前・生年月日入力'!D90))</f>
      </c>
      <c r="E84" s="72">
        <f>IF(('名前・生年月日入力'!E90)="","",('名前・生年月日入力'!E90))</f>
      </c>
      <c r="F84" s="93"/>
      <c r="G84" s="93"/>
      <c r="H84" s="93"/>
    </row>
    <row r="85" spans="2:8" ht="15" customHeight="1">
      <c r="B85" s="204">
        <v>82</v>
      </c>
      <c r="C85" s="72">
        <f>IF(('名前・生年月日入力'!C91)="","",('名前・生年月日入力'!C91))</f>
      </c>
      <c r="D85" s="72">
        <f>IF(('名前・生年月日入力'!D91)="","",('名前・生年月日入力'!D91))</f>
      </c>
      <c r="E85" s="72">
        <f>IF(('名前・生年月日入力'!E91)="","",('名前・生年月日入力'!E91))</f>
      </c>
      <c r="F85" s="93"/>
      <c r="G85" s="93"/>
      <c r="H85" s="93"/>
    </row>
    <row r="86" spans="2:8" ht="15" customHeight="1">
      <c r="B86" s="204">
        <v>83</v>
      </c>
      <c r="C86" s="72">
        <f>IF(('名前・生年月日入力'!C92)="","",('名前・生年月日入力'!C92))</f>
      </c>
      <c r="D86" s="72">
        <f>IF(('名前・生年月日入力'!D92)="","",('名前・生年月日入力'!D92))</f>
      </c>
      <c r="E86" s="72">
        <f>IF(('名前・生年月日入力'!E92)="","",('名前・生年月日入力'!E92))</f>
      </c>
      <c r="F86" s="93"/>
      <c r="G86" s="93"/>
      <c r="H86" s="93"/>
    </row>
    <row r="87" spans="2:8" ht="15" customHeight="1">
      <c r="B87" s="204">
        <v>84</v>
      </c>
      <c r="C87" s="72">
        <f>IF(('名前・生年月日入力'!C93)="","",('名前・生年月日入力'!C93))</f>
      </c>
      <c r="D87" s="72">
        <f>IF(('名前・生年月日入力'!D93)="","",('名前・生年月日入力'!D93))</f>
      </c>
      <c r="E87" s="72">
        <f>IF(('名前・生年月日入力'!E93)="","",('名前・生年月日入力'!E93))</f>
      </c>
      <c r="F87" s="93"/>
      <c r="G87" s="93"/>
      <c r="H87" s="93"/>
    </row>
    <row r="88" spans="2:8" ht="15" customHeight="1">
      <c r="B88" s="204">
        <v>85</v>
      </c>
      <c r="C88" s="72">
        <f>IF(('名前・生年月日入力'!C94)="","",('名前・生年月日入力'!C94))</f>
      </c>
      <c r="D88" s="72">
        <f>IF(('名前・生年月日入力'!D94)="","",('名前・生年月日入力'!D94))</f>
      </c>
      <c r="E88" s="72">
        <f>IF(('名前・生年月日入力'!E94)="","",('名前・生年月日入力'!E94))</f>
      </c>
      <c r="F88" s="93"/>
      <c r="G88" s="93"/>
      <c r="H88" s="93"/>
    </row>
    <row r="89" spans="2:8" ht="15" customHeight="1">
      <c r="B89" s="204">
        <v>86</v>
      </c>
      <c r="C89" s="72">
        <f>IF(('名前・生年月日入力'!C95)="","",('名前・生年月日入力'!C95))</f>
      </c>
      <c r="D89" s="72">
        <f>IF(('名前・生年月日入力'!D95)="","",('名前・生年月日入力'!D95))</f>
      </c>
      <c r="E89" s="72">
        <f>IF(('名前・生年月日入力'!E95)="","",('名前・生年月日入力'!E95))</f>
      </c>
      <c r="F89" s="93"/>
      <c r="G89" s="93"/>
      <c r="H89" s="93"/>
    </row>
    <row r="90" spans="2:8" ht="15" customHeight="1">
      <c r="B90" s="204">
        <v>87</v>
      </c>
      <c r="C90" s="72">
        <f>IF(('名前・生年月日入力'!C96)="","",('名前・生年月日入力'!C96))</f>
      </c>
      <c r="D90" s="72">
        <f>IF(('名前・生年月日入力'!D96)="","",('名前・生年月日入力'!D96))</f>
      </c>
      <c r="E90" s="72">
        <f>IF(('名前・生年月日入力'!E96)="","",('名前・生年月日入力'!E96))</f>
      </c>
      <c r="F90" s="93"/>
      <c r="G90" s="93"/>
      <c r="H90" s="93"/>
    </row>
    <row r="91" spans="2:8" ht="15" customHeight="1">
      <c r="B91" s="204">
        <v>88</v>
      </c>
      <c r="C91" s="72">
        <f>IF(('名前・生年月日入力'!C97)="","",('名前・生年月日入力'!C97))</f>
      </c>
      <c r="D91" s="72">
        <f>IF(('名前・生年月日入力'!D97)="","",('名前・生年月日入力'!D97))</f>
      </c>
      <c r="E91" s="72">
        <f>IF(('名前・生年月日入力'!E97)="","",('名前・生年月日入力'!E97))</f>
      </c>
      <c r="F91" s="93"/>
      <c r="G91" s="93"/>
      <c r="H91" s="93"/>
    </row>
    <row r="92" spans="2:8" ht="15" customHeight="1">
      <c r="B92" s="204">
        <v>89</v>
      </c>
      <c r="C92" s="72">
        <f>IF(('名前・生年月日入力'!C98)="","",('名前・生年月日入力'!C98))</f>
      </c>
      <c r="D92" s="72">
        <f>IF(('名前・生年月日入力'!D98)="","",('名前・生年月日入力'!D98))</f>
      </c>
      <c r="E92" s="72">
        <f>IF(('名前・生年月日入力'!E98)="","",('名前・生年月日入力'!E98))</f>
      </c>
      <c r="F92" s="93"/>
      <c r="G92" s="93"/>
      <c r="H92" s="93"/>
    </row>
    <row r="93" spans="2:8" ht="15" customHeight="1">
      <c r="B93" s="204">
        <v>90</v>
      </c>
      <c r="C93" s="72">
        <f>IF(('名前・生年月日入力'!C99)="","",('名前・生年月日入力'!C99))</f>
      </c>
      <c r="D93" s="72">
        <f>IF(('名前・生年月日入力'!D99)="","",('名前・生年月日入力'!D99))</f>
      </c>
      <c r="E93" s="72">
        <f>IF(('名前・生年月日入力'!E99)="","",('名前・生年月日入力'!E99))</f>
      </c>
      <c r="F93" s="93"/>
      <c r="G93" s="93"/>
      <c r="H93" s="93"/>
    </row>
    <row r="94" spans="2:8" ht="15" customHeight="1">
      <c r="B94" s="204">
        <v>91</v>
      </c>
      <c r="C94" s="72">
        <f>IF(('名前・生年月日入力'!C100)="","",('名前・生年月日入力'!C100))</f>
      </c>
      <c r="D94" s="72">
        <f>IF(('名前・生年月日入力'!D100)="","",('名前・生年月日入力'!D100))</f>
      </c>
      <c r="E94" s="72">
        <f>IF(('名前・生年月日入力'!E100)="","",('名前・生年月日入力'!E100))</f>
      </c>
      <c r="F94" s="93"/>
      <c r="G94" s="93"/>
      <c r="H94" s="93"/>
    </row>
    <row r="95" spans="2:8" ht="15" customHeight="1">
      <c r="B95" s="204">
        <v>92</v>
      </c>
      <c r="C95" s="72">
        <f>IF(('名前・生年月日入力'!C101)="","",('名前・生年月日入力'!C101))</f>
      </c>
      <c r="D95" s="72">
        <f>IF(('名前・生年月日入力'!D101)="","",('名前・生年月日入力'!D101))</f>
      </c>
      <c r="E95" s="72">
        <f>IF(('名前・生年月日入力'!E101)="","",('名前・生年月日入力'!E101))</f>
      </c>
      <c r="F95" s="93"/>
      <c r="G95" s="93"/>
      <c r="H95" s="93"/>
    </row>
    <row r="96" spans="2:8" ht="15" customHeight="1">
      <c r="B96" s="204">
        <v>93</v>
      </c>
      <c r="C96" s="72">
        <f>IF(('名前・生年月日入力'!C102)="","",('名前・生年月日入力'!C102))</f>
      </c>
      <c r="D96" s="72">
        <f>IF(('名前・生年月日入力'!D102)="","",('名前・生年月日入力'!D102))</f>
      </c>
      <c r="E96" s="72">
        <f>IF(('名前・生年月日入力'!E102)="","",('名前・生年月日入力'!E102))</f>
      </c>
      <c r="F96" s="93"/>
      <c r="G96" s="93"/>
      <c r="H96" s="93"/>
    </row>
    <row r="97" spans="2:8" ht="15" customHeight="1">
      <c r="B97" s="204">
        <v>94</v>
      </c>
      <c r="C97" s="72">
        <f>IF(('名前・生年月日入力'!C103)="","",('名前・生年月日入力'!C103))</f>
      </c>
      <c r="D97" s="72">
        <f>IF(('名前・生年月日入力'!D103)="","",('名前・生年月日入力'!D103))</f>
      </c>
      <c r="E97" s="72">
        <f>IF(('名前・生年月日入力'!E103)="","",('名前・生年月日入力'!E103))</f>
      </c>
      <c r="F97" s="93"/>
      <c r="G97" s="93"/>
      <c r="H97" s="93"/>
    </row>
    <row r="98" spans="2:8" ht="15" customHeight="1">
      <c r="B98" s="204">
        <v>95</v>
      </c>
      <c r="C98" s="72">
        <f>IF(('名前・生年月日入力'!C104)="","",('名前・生年月日入力'!C104))</f>
      </c>
      <c r="D98" s="72">
        <f>IF(('名前・生年月日入力'!D104)="","",('名前・生年月日入力'!D104))</f>
      </c>
      <c r="E98" s="72">
        <f>IF(('名前・生年月日入力'!E104)="","",('名前・生年月日入力'!E104))</f>
      </c>
      <c r="F98" s="93"/>
      <c r="G98" s="93"/>
      <c r="H98" s="93"/>
    </row>
    <row r="99" spans="2:8" ht="15" customHeight="1">
      <c r="B99" s="204">
        <v>96</v>
      </c>
      <c r="C99" s="72">
        <f>IF(('名前・生年月日入力'!C105)="","",('名前・生年月日入力'!C105))</f>
      </c>
      <c r="D99" s="72">
        <f>IF(('名前・生年月日入力'!D105)="","",('名前・生年月日入力'!D105))</f>
      </c>
      <c r="E99" s="72">
        <f>IF(('名前・生年月日入力'!E105)="","",('名前・生年月日入力'!E105))</f>
      </c>
      <c r="F99" s="93"/>
      <c r="G99" s="93"/>
      <c r="H99" s="93"/>
    </row>
    <row r="100" spans="2:8" ht="15" customHeight="1">
      <c r="B100" s="204">
        <v>97</v>
      </c>
      <c r="C100" s="72">
        <f>IF(('名前・生年月日入力'!C106)="","",('名前・生年月日入力'!C106))</f>
      </c>
      <c r="D100" s="72">
        <f>IF(('名前・生年月日入力'!D106)="","",('名前・生年月日入力'!D106))</f>
      </c>
      <c r="E100" s="72">
        <f>IF(('名前・生年月日入力'!E106)="","",('名前・生年月日入力'!E106))</f>
      </c>
      <c r="F100" s="93"/>
      <c r="G100" s="93"/>
      <c r="H100" s="93"/>
    </row>
    <row r="101" spans="2:8" ht="15" customHeight="1">
      <c r="B101" s="204">
        <v>98</v>
      </c>
      <c r="C101" s="72">
        <f>IF(('名前・生年月日入力'!C107)="","",('名前・生年月日入力'!C107))</f>
      </c>
      <c r="D101" s="72">
        <f>IF(('名前・生年月日入力'!D107)="","",('名前・生年月日入力'!D107))</f>
      </c>
      <c r="E101" s="72">
        <f>IF(('名前・生年月日入力'!E107)="","",('名前・生年月日入力'!E107))</f>
      </c>
      <c r="F101" s="93"/>
      <c r="G101" s="93"/>
      <c r="H101" s="93"/>
    </row>
    <row r="102" spans="2:8" ht="15" customHeight="1">
      <c r="B102" s="204">
        <v>99</v>
      </c>
      <c r="C102" s="72">
        <f>IF(('名前・生年月日入力'!C108)="","",('名前・生年月日入力'!C108))</f>
      </c>
      <c r="D102" s="72">
        <f>IF(('名前・生年月日入力'!D108)="","",('名前・生年月日入力'!D108))</f>
      </c>
      <c r="E102" s="72">
        <f>IF(('名前・生年月日入力'!E108)="","",('名前・生年月日入力'!E108))</f>
      </c>
      <c r="F102" s="93"/>
      <c r="G102" s="93"/>
      <c r="H102" s="93"/>
    </row>
    <row r="103" spans="2:8" ht="15" customHeight="1">
      <c r="B103" s="204">
        <v>100</v>
      </c>
      <c r="C103" s="72">
        <f>IF(('名前・生年月日入力'!C109)="","",('名前・生年月日入力'!C109))</f>
      </c>
      <c r="D103" s="72">
        <f>IF(('名前・生年月日入力'!D109)="","",('名前・生年月日入力'!D109))</f>
      </c>
      <c r="E103" s="72">
        <f>IF(('名前・生年月日入力'!E109)="","",('名前・生年月日入力'!E109))</f>
      </c>
      <c r="F103" s="93"/>
      <c r="G103" s="93"/>
      <c r="H103" s="93"/>
    </row>
  </sheetData>
  <sheetProtection password="CADB" sheet="1" objects="1" scenarios="1" selectLockedCells="1"/>
  <protectedRanges>
    <protectedRange sqref="F4:H103" name="範囲1"/>
  </protectedRanges>
  <printOptions/>
  <pageMargins left="0.75" right="0.75" top="1" bottom="1" header="0.512" footer="0.512"/>
  <pageSetup fitToHeight="1" fitToWidth="1"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DF161"/>
  <sheetViews>
    <sheetView showGridLines="0" showRowColHeaders="0" zoomScale="59" zoomScaleNormal="59" workbookViewId="0" topLeftCell="A1">
      <selection activeCell="CM80" sqref="CM80"/>
    </sheetView>
  </sheetViews>
  <sheetFormatPr defaultColWidth="9.00390625" defaultRowHeight="13.5"/>
  <cols>
    <col min="1" max="1" width="3.75390625" style="1" customWidth="1"/>
    <col min="2" max="2" width="9.00390625" style="1" customWidth="1"/>
    <col min="3" max="4" width="1.25" style="1" customWidth="1"/>
    <col min="5" max="17" width="1.25" style="2" customWidth="1"/>
    <col min="18" max="45" width="1.25" style="1" customWidth="1"/>
    <col min="46" max="46" width="1.12109375" style="1" customWidth="1"/>
    <col min="47" max="86" width="1.25" style="1" customWidth="1"/>
    <col min="87" max="87" width="11.625" style="1" customWidth="1"/>
    <col min="88" max="88" width="12.625" style="1" customWidth="1"/>
    <col min="89" max="93" width="9.25390625" style="1" customWidth="1"/>
    <col min="94" max="16384" width="9.00390625" style="1" customWidth="1"/>
  </cols>
  <sheetData>
    <row r="1" spans="88:89" ht="18" customHeight="1" thickBot="1">
      <c r="CJ1" s="280" t="s">
        <v>203</v>
      </c>
      <c r="CK1" s="240"/>
    </row>
    <row r="2" spans="2:89" ht="22.5" customHeight="1" thickBot="1" thickTop="1">
      <c r="B2" s="21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1"/>
      <c r="S2" s="21"/>
      <c r="T2" s="21"/>
      <c r="U2" s="392" t="s">
        <v>43</v>
      </c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4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81"/>
      <c r="CK2" s="240"/>
    </row>
    <row r="3" spans="2:88" ht="19.5" customHeight="1" thickBot="1" thickTop="1"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  <c r="T3" s="21"/>
      <c r="U3" s="395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  <c r="BL3" s="396"/>
      <c r="BM3" s="396"/>
      <c r="BN3" s="397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389">
        <v>1</v>
      </c>
    </row>
    <row r="4" spans="2:96" ht="22.5" customHeight="1" thickBot="1" thickTop="1">
      <c r="B4" s="21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1"/>
      <c r="CI4" s="21"/>
      <c r="CJ4" s="390"/>
      <c r="CK4" s="19"/>
      <c r="CL4" s="374"/>
      <c r="CM4" s="374"/>
      <c r="CN4" s="19"/>
      <c r="CO4" s="19"/>
      <c r="CP4" s="19"/>
      <c r="CQ4" s="19"/>
      <c r="CR4" s="19"/>
    </row>
    <row r="5" spans="2:88" ht="7.5" customHeight="1" thickBot="1" thickTop="1"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3"/>
      <c r="CH5" s="21"/>
      <c r="CI5" s="21"/>
      <c r="CJ5" s="19"/>
    </row>
    <row r="6" spans="2:97" ht="7.5" customHeight="1">
      <c r="B6" s="21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13"/>
      <c r="CG6" s="23"/>
      <c r="CH6" s="21"/>
      <c r="CI6" s="21"/>
      <c r="CJ6" s="19"/>
      <c r="CL6" s="375" t="s">
        <v>166</v>
      </c>
      <c r="CM6" s="376"/>
      <c r="CN6" s="376"/>
      <c r="CO6" s="376"/>
      <c r="CP6" s="376"/>
      <c r="CQ6" s="376"/>
      <c r="CR6" s="377"/>
      <c r="CS6" s="378"/>
    </row>
    <row r="7" spans="2:97" ht="7.5" customHeight="1">
      <c r="B7" s="21"/>
      <c r="C7" s="4"/>
      <c r="D7" s="4"/>
      <c r="E7" s="3"/>
      <c r="F7" s="3"/>
      <c r="G7" s="3"/>
      <c r="H7" s="3"/>
      <c r="I7" s="3"/>
      <c r="J7" s="3"/>
      <c r="K7" s="3"/>
      <c r="L7" s="3"/>
      <c r="M7" s="3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CD7" s="4"/>
      <c r="CE7" s="4"/>
      <c r="CF7" s="13"/>
      <c r="CG7" s="23"/>
      <c r="CH7" s="21"/>
      <c r="CI7" s="21"/>
      <c r="CJ7" s="19"/>
      <c r="CL7" s="379"/>
      <c r="CM7" s="380"/>
      <c r="CN7" s="380"/>
      <c r="CO7" s="380"/>
      <c r="CP7" s="380"/>
      <c r="CQ7" s="380"/>
      <c r="CR7" s="381"/>
      <c r="CS7" s="382"/>
    </row>
    <row r="8" spans="2:97" ht="7.5" customHeight="1">
      <c r="B8" s="21"/>
      <c r="C8" s="4"/>
      <c r="D8" s="4"/>
      <c r="E8" s="3"/>
      <c r="F8" s="3"/>
      <c r="G8" s="3"/>
      <c r="H8" s="3"/>
      <c r="I8" s="3"/>
      <c r="J8" s="3"/>
      <c r="K8" s="3"/>
      <c r="L8" s="3"/>
      <c r="M8" s="3"/>
      <c r="AJ8" s="4"/>
      <c r="AK8" s="4"/>
      <c r="AL8" s="4"/>
      <c r="AM8" s="82"/>
      <c r="AN8" s="25"/>
      <c r="AO8" s="25"/>
      <c r="AP8" s="25"/>
      <c r="AQ8" s="25"/>
      <c r="AR8" s="25"/>
      <c r="AS8" s="25"/>
      <c r="AT8" s="25"/>
      <c r="AU8" s="25"/>
      <c r="AV8" s="25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CD8" s="4"/>
      <c r="CE8" s="4"/>
      <c r="CF8" s="13"/>
      <c r="CG8" s="23"/>
      <c r="CH8" s="21"/>
      <c r="CI8" s="21"/>
      <c r="CJ8" s="19"/>
      <c r="CL8" s="379"/>
      <c r="CM8" s="380"/>
      <c r="CN8" s="380"/>
      <c r="CO8" s="380"/>
      <c r="CP8" s="380"/>
      <c r="CQ8" s="380"/>
      <c r="CR8" s="381"/>
      <c r="CS8" s="382"/>
    </row>
    <row r="9" spans="2:97" ht="7.5" customHeight="1">
      <c r="B9" s="21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AJ9" s="4"/>
      <c r="AK9" s="4"/>
      <c r="AL9" s="4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4"/>
      <c r="CE9" s="4"/>
      <c r="CF9" s="13"/>
      <c r="CG9" s="23"/>
      <c r="CH9" s="21"/>
      <c r="CI9" s="21"/>
      <c r="CJ9" s="19"/>
      <c r="CL9" s="379"/>
      <c r="CM9" s="380"/>
      <c r="CN9" s="380"/>
      <c r="CO9" s="380"/>
      <c r="CP9" s="380"/>
      <c r="CQ9" s="380"/>
      <c r="CR9" s="381"/>
      <c r="CS9" s="382"/>
    </row>
    <row r="10" spans="2:97" ht="7.5" customHeight="1">
      <c r="B10" s="21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AJ10" s="4"/>
      <c r="AK10" s="4"/>
      <c r="AL10" s="364" t="s">
        <v>164</v>
      </c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4"/>
      <c r="BG10" s="4"/>
      <c r="BH10" s="4"/>
      <c r="BI10" s="4"/>
      <c r="BJ10" s="4"/>
      <c r="BK10" s="4"/>
      <c r="BO10" s="388"/>
      <c r="BP10" s="388"/>
      <c r="BQ10" s="388"/>
      <c r="BR10" s="388"/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4"/>
      <c r="CE10" s="4"/>
      <c r="CF10" s="13"/>
      <c r="CG10" s="23"/>
      <c r="CH10" s="21"/>
      <c r="CI10" s="21"/>
      <c r="CL10" s="379"/>
      <c r="CM10" s="380"/>
      <c r="CN10" s="380"/>
      <c r="CO10" s="380"/>
      <c r="CP10" s="380"/>
      <c r="CQ10" s="380"/>
      <c r="CR10" s="381"/>
      <c r="CS10" s="382"/>
    </row>
    <row r="11" spans="2:97" ht="7.5" customHeight="1">
      <c r="B11" s="21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AJ11" s="4"/>
      <c r="AK11" s="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4"/>
      <c r="BG11" s="5"/>
      <c r="BH11" s="4"/>
      <c r="BI11" s="4"/>
      <c r="BJ11" s="4"/>
      <c r="BK11" s="4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4"/>
      <c r="CE11" s="4"/>
      <c r="CF11" s="13"/>
      <c r="CG11" s="23"/>
      <c r="CH11" s="21"/>
      <c r="CI11" s="21"/>
      <c r="CL11" s="379"/>
      <c r="CM11" s="380"/>
      <c r="CN11" s="380"/>
      <c r="CO11" s="380"/>
      <c r="CP11" s="380"/>
      <c r="CQ11" s="380"/>
      <c r="CR11" s="381"/>
      <c r="CS11" s="382"/>
    </row>
    <row r="12" spans="2:97" ht="7.5" customHeight="1">
      <c r="B12" s="21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AJ12" s="4"/>
      <c r="AK12" s="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4"/>
      <c r="BG12" s="4"/>
      <c r="BH12" s="4"/>
      <c r="BI12" s="4"/>
      <c r="BJ12" s="4"/>
      <c r="BK12" s="4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4"/>
      <c r="CE12" s="4"/>
      <c r="CF12" s="13"/>
      <c r="CG12" s="23"/>
      <c r="CH12" s="21"/>
      <c r="CI12" s="21"/>
      <c r="CL12" s="383"/>
      <c r="CM12" s="381"/>
      <c r="CN12" s="381"/>
      <c r="CO12" s="381"/>
      <c r="CP12" s="381"/>
      <c r="CQ12" s="381"/>
      <c r="CR12" s="381"/>
      <c r="CS12" s="382"/>
    </row>
    <row r="13" spans="2:97" ht="7.5" customHeight="1">
      <c r="B13" s="21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AC13" s="4"/>
      <c r="AD13" s="4"/>
      <c r="AE13" s="4"/>
      <c r="AF13" s="4"/>
      <c r="AG13" s="4"/>
      <c r="AH13" s="4"/>
      <c r="AI13" s="4"/>
      <c r="AJ13" s="4"/>
      <c r="AK13" s="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4"/>
      <c r="BG13" s="4"/>
      <c r="BH13" s="4"/>
      <c r="BI13" s="4"/>
      <c r="BJ13" s="4"/>
      <c r="BK13" s="4"/>
      <c r="BL13" s="203"/>
      <c r="BM13" s="202"/>
      <c r="BN13" s="202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4"/>
      <c r="CE13" s="4"/>
      <c r="CF13" s="13"/>
      <c r="CG13" s="23"/>
      <c r="CH13" s="21"/>
      <c r="CI13" s="21"/>
      <c r="CL13" s="383"/>
      <c r="CM13" s="381"/>
      <c r="CN13" s="381"/>
      <c r="CO13" s="381"/>
      <c r="CP13" s="381"/>
      <c r="CQ13" s="381"/>
      <c r="CR13" s="381"/>
      <c r="CS13" s="382"/>
    </row>
    <row r="14" spans="2:97" ht="7.5" customHeight="1">
      <c r="B14" s="21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AC14" s="4"/>
      <c r="AD14" s="4"/>
      <c r="AE14" s="4"/>
      <c r="AF14" s="4"/>
      <c r="AG14" s="4"/>
      <c r="AH14" s="4"/>
      <c r="AI14" s="4"/>
      <c r="AJ14" s="4"/>
      <c r="AK14" s="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"/>
      <c r="BG14" s="3"/>
      <c r="BH14" s="4"/>
      <c r="BI14" s="4"/>
      <c r="BJ14" s="4"/>
      <c r="BK14" s="4"/>
      <c r="BL14" s="202"/>
      <c r="BM14" s="202"/>
      <c r="BN14" s="202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4"/>
      <c r="CE14" s="4"/>
      <c r="CF14" s="13"/>
      <c r="CG14" s="23"/>
      <c r="CH14" s="21"/>
      <c r="CI14" s="21"/>
      <c r="CL14" s="383"/>
      <c r="CM14" s="381"/>
      <c r="CN14" s="381"/>
      <c r="CO14" s="381"/>
      <c r="CP14" s="381"/>
      <c r="CQ14" s="381"/>
      <c r="CR14" s="381"/>
      <c r="CS14" s="382"/>
    </row>
    <row r="15" spans="2:97" ht="7.5" customHeight="1">
      <c r="B15" s="21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65" t="s">
        <v>165</v>
      </c>
      <c r="BJ15" s="365"/>
      <c r="BK15" s="365"/>
      <c r="BL15" s="365"/>
      <c r="BM15" s="365"/>
      <c r="BN15" s="365"/>
      <c r="BO15" s="365"/>
      <c r="BP15" s="365"/>
      <c r="BQ15" s="365"/>
      <c r="BR15" s="365"/>
      <c r="BS15" s="365"/>
      <c r="BT15" s="365"/>
      <c r="BU15" s="365"/>
      <c r="BV15" s="365"/>
      <c r="BW15" s="365"/>
      <c r="BX15" s="365"/>
      <c r="BY15" s="365"/>
      <c r="BZ15" s="365"/>
      <c r="CA15" s="365"/>
      <c r="CB15" s="365"/>
      <c r="CC15" s="4"/>
      <c r="CD15" s="4"/>
      <c r="CE15" s="4"/>
      <c r="CF15" s="13"/>
      <c r="CG15" s="23"/>
      <c r="CH15" s="21"/>
      <c r="CI15" s="21"/>
      <c r="CL15" s="383"/>
      <c r="CM15" s="381"/>
      <c r="CN15" s="381"/>
      <c r="CO15" s="381"/>
      <c r="CP15" s="381"/>
      <c r="CQ15" s="381"/>
      <c r="CR15" s="381"/>
      <c r="CS15" s="382"/>
    </row>
    <row r="16" spans="2:97" ht="7.5" customHeight="1" thickBot="1">
      <c r="B16" s="21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4"/>
      <c r="CD16" s="4"/>
      <c r="CE16" s="4"/>
      <c r="CF16" s="13"/>
      <c r="CG16" s="23"/>
      <c r="CH16" s="21"/>
      <c r="CI16" s="21"/>
      <c r="CL16" s="383"/>
      <c r="CM16" s="381"/>
      <c r="CN16" s="381"/>
      <c r="CO16" s="381"/>
      <c r="CP16" s="381"/>
      <c r="CQ16" s="381"/>
      <c r="CR16" s="381"/>
      <c r="CS16" s="382"/>
    </row>
    <row r="17" spans="2:97" ht="7.5" customHeight="1" thickBot="1">
      <c r="B17" s="21"/>
      <c r="C17" s="4"/>
      <c r="D17" s="4"/>
      <c r="E17" s="3"/>
      <c r="F17" s="3"/>
      <c r="G17" s="3"/>
      <c r="H17" s="3"/>
      <c r="I17" s="3"/>
      <c r="J17" s="3"/>
      <c r="K17" s="3"/>
      <c r="L17" s="3"/>
      <c r="M17" s="140"/>
      <c r="N17" s="141"/>
      <c r="O17" s="141"/>
      <c r="P17" s="141"/>
      <c r="Q17" s="141"/>
      <c r="R17" s="142"/>
      <c r="S17" s="142"/>
      <c r="T17" s="142"/>
      <c r="U17" s="359">
        <f>IF($CJ$3="","",VLOOKUP($CJ$3,'名前・生年月日入力'!$B$10:$W$109,7))</f>
      </c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143"/>
      <c r="AG17" s="143"/>
      <c r="AH17" s="142"/>
      <c r="AI17" s="142"/>
      <c r="AJ17" s="356">
        <f>IF($CJ$3="","",VLOOKUP($CJ$3,'名前・生年月日入力'!$B$10:$W$109,8))</f>
      </c>
      <c r="AK17" s="357"/>
      <c r="AL17" s="357"/>
      <c r="AM17" s="357"/>
      <c r="AN17" s="357"/>
      <c r="AO17" s="357"/>
      <c r="AP17" s="144"/>
      <c r="AQ17" s="142"/>
      <c r="AR17" s="142"/>
      <c r="AS17" s="142"/>
      <c r="AT17" s="142"/>
      <c r="AU17" s="142"/>
      <c r="AV17" s="142"/>
      <c r="AW17" s="370">
        <f>IF($CJ$3="","",VLOOKUP($CJ$3,'名前・生年月日入力'!$B$10:$W$109,9))</f>
      </c>
      <c r="AX17" s="371"/>
      <c r="AY17" s="371"/>
      <c r="AZ17" s="371"/>
      <c r="BA17" s="142"/>
      <c r="BB17" s="145"/>
      <c r="BC17" s="142"/>
      <c r="BD17" s="142"/>
      <c r="BE17" s="142"/>
      <c r="BF17" s="142"/>
      <c r="BG17" s="142"/>
      <c r="BH17" s="142"/>
      <c r="BI17" s="142"/>
      <c r="BJ17" s="142"/>
      <c r="BK17" s="145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6"/>
      <c r="CD17" s="4"/>
      <c r="CE17" s="4"/>
      <c r="CF17" s="13"/>
      <c r="CG17" s="23"/>
      <c r="CH17" s="21"/>
      <c r="CI17" s="21"/>
      <c r="CL17" s="384"/>
      <c r="CM17" s="385"/>
      <c r="CN17" s="385"/>
      <c r="CO17" s="385"/>
      <c r="CP17" s="385"/>
      <c r="CQ17" s="385"/>
      <c r="CR17" s="385"/>
      <c r="CS17" s="386"/>
    </row>
    <row r="18" spans="2:87" ht="7.5" customHeight="1">
      <c r="B18" s="21"/>
      <c r="C18" s="4"/>
      <c r="D18" s="4"/>
      <c r="E18" s="3"/>
      <c r="F18" s="3"/>
      <c r="G18" s="4"/>
      <c r="H18" s="3"/>
      <c r="I18" s="3"/>
      <c r="J18" s="3"/>
      <c r="K18" s="3"/>
      <c r="L18" s="3"/>
      <c r="M18" s="346" t="s">
        <v>21</v>
      </c>
      <c r="N18" s="279"/>
      <c r="O18" s="279"/>
      <c r="P18" s="279"/>
      <c r="Q18" s="279"/>
      <c r="R18" s="279"/>
      <c r="S18" s="279"/>
      <c r="T18" s="329"/>
      <c r="U18" s="36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32" t="s">
        <v>115</v>
      </c>
      <c r="AG18" s="332"/>
      <c r="AH18" s="111"/>
      <c r="AI18" s="354" t="s">
        <v>116</v>
      </c>
      <c r="AJ18" s="279"/>
      <c r="AK18" s="279"/>
      <c r="AL18" s="279"/>
      <c r="AM18" s="279"/>
      <c r="AN18" s="279"/>
      <c r="AO18" s="279"/>
      <c r="AP18" s="355" t="s">
        <v>117</v>
      </c>
      <c r="AQ18" s="268"/>
      <c r="AR18" s="268"/>
      <c r="AS18" s="268"/>
      <c r="AT18" s="268"/>
      <c r="AU18" s="268"/>
      <c r="AV18" s="268"/>
      <c r="AW18" s="369"/>
      <c r="AX18" s="369"/>
      <c r="AY18" s="369"/>
      <c r="AZ18" s="369"/>
      <c r="BA18" s="4"/>
      <c r="BB18" s="119"/>
      <c r="BC18" s="266" t="s">
        <v>118</v>
      </c>
      <c r="BD18" s="266"/>
      <c r="BE18" s="266"/>
      <c r="BF18" s="266"/>
      <c r="BG18" s="266"/>
      <c r="BH18" s="266"/>
      <c r="BI18" s="266"/>
      <c r="BJ18" s="7"/>
      <c r="BK18" s="349" t="s">
        <v>119</v>
      </c>
      <c r="BL18" s="268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147"/>
      <c r="CD18" s="4"/>
      <c r="CE18" s="4"/>
      <c r="CF18" s="13"/>
      <c r="CG18" s="23"/>
      <c r="CH18" s="21"/>
      <c r="CI18" s="21"/>
    </row>
    <row r="19" spans="2:87" ht="7.5" customHeight="1">
      <c r="B19" s="21"/>
      <c r="C19" s="4"/>
      <c r="D19" s="4"/>
      <c r="E19" s="3"/>
      <c r="F19" s="3"/>
      <c r="G19" s="3"/>
      <c r="H19" s="3"/>
      <c r="I19" s="3"/>
      <c r="J19" s="3"/>
      <c r="K19" s="3"/>
      <c r="L19" s="3"/>
      <c r="M19" s="345"/>
      <c r="N19" s="279"/>
      <c r="O19" s="279"/>
      <c r="P19" s="279"/>
      <c r="Q19" s="279"/>
      <c r="R19" s="279"/>
      <c r="S19" s="279"/>
      <c r="T19" s="329"/>
      <c r="U19" s="36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32"/>
      <c r="AG19" s="332"/>
      <c r="AH19" s="111"/>
      <c r="AI19" s="268"/>
      <c r="AJ19" s="279"/>
      <c r="AK19" s="279"/>
      <c r="AL19" s="279"/>
      <c r="AM19" s="279"/>
      <c r="AN19" s="279"/>
      <c r="AO19" s="279"/>
      <c r="AP19" s="268"/>
      <c r="AQ19" s="268"/>
      <c r="AR19" s="268"/>
      <c r="AS19" s="268"/>
      <c r="AT19" s="268"/>
      <c r="AU19" s="268"/>
      <c r="AV19" s="268"/>
      <c r="AW19" s="367">
        <f>IF($CJ$3="","",VLOOKUP($CJ$3,'名前・生年月日入力'!$B$10:$W$109,10))</f>
      </c>
      <c r="AX19" s="368"/>
      <c r="AY19" s="368"/>
      <c r="AZ19" s="369"/>
      <c r="BA19" s="4"/>
      <c r="BB19" s="119"/>
      <c r="BC19" s="266"/>
      <c r="BD19" s="266"/>
      <c r="BE19" s="266"/>
      <c r="BF19" s="266"/>
      <c r="BG19" s="266"/>
      <c r="BH19" s="266"/>
      <c r="BI19" s="266"/>
      <c r="BJ19" s="7"/>
      <c r="BK19" s="391"/>
      <c r="BL19" s="268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147"/>
      <c r="CD19" s="4"/>
      <c r="CE19" s="4"/>
      <c r="CF19" s="13"/>
      <c r="CG19" s="23"/>
      <c r="CH19" s="21"/>
      <c r="CI19" s="21"/>
    </row>
    <row r="20" spans="2:87" ht="7.5" customHeight="1">
      <c r="B20" s="21"/>
      <c r="C20" s="4"/>
      <c r="D20" s="4"/>
      <c r="E20" s="3"/>
      <c r="F20" s="3"/>
      <c r="G20" s="9"/>
      <c r="H20" s="9"/>
      <c r="I20" s="9"/>
      <c r="J20" s="9"/>
      <c r="K20" s="9"/>
      <c r="L20" s="3"/>
      <c r="M20" s="345"/>
      <c r="N20" s="279"/>
      <c r="O20" s="279"/>
      <c r="P20" s="279"/>
      <c r="Q20" s="279"/>
      <c r="R20" s="279"/>
      <c r="S20" s="279"/>
      <c r="T20" s="329"/>
      <c r="U20" s="36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32"/>
      <c r="AG20" s="332"/>
      <c r="AH20" s="4"/>
      <c r="AI20" s="268"/>
      <c r="AJ20" s="279"/>
      <c r="AK20" s="279"/>
      <c r="AL20" s="279"/>
      <c r="AM20" s="279"/>
      <c r="AN20" s="279"/>
      <c r="AO20" s="279"/>
      <c r="AP20" s="268"/>
      <c r="AQ20" s="268"/>
      <c r="AR20" s="268"/>
      <c r="AS20" s="268"/>
      <c r="AT20" s="268"/>
      <c r="AU20" s="268"/>
      <c r="AV20" s="268"/>
      <c r="AW20" s="368"/>
      <c r="AX20" s="368"/>
      <c r="AY20" s="368"/>
      <c r="AZ20" s="369"/>
      <c r="BA20" s="4"/>
      <c r="BB20" s="119"/>
      <c r="BC20" s="266"/>
      <c r="BD20" s="266"/>
      <c r="BE20" s="266"/>
      <c r="BF20" s="266"/>
      <c r="BG20" s="266"/>
      <c r="BH20" s="266"/>
      <c r="BI20" s="266"/>
      <c r="BJ20" s="7"/>
      <c r="BK20" s="391"/>
      <c r="BL20" s="268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147"/>
      <c r="CD20" s="4"/>
      <c r="CE20" s="4"/>
      <c r="CF20" s="13"/>
      <c r="CG20" s="23"/>
      <c r="CH20" s="21"/>
      <c r="CI20" s="21"/>
    </row>
    <row r="21" spans="2:87" ht="7.5" customHeight="1" thickBot="1">
      <c r="B21" s="21"/>
      <c r="C21" s="4"/>
      <c r="D21" s="4"/>
      <c r="E21" s="3"/>
      <c r="F21" s="3"/>
      <c r="G21" s="9"/>
      <c r="H21" s="9"/>
      <c r="I21" s="9"/>
      <c r="J21" s="9"/>
      <c r="K21" s="9"/>
      <c r="L21" s="3"/>
      <c r="M21" s="148"/>
      <c r="N21" s="149"/>
      <c r="O21" s="149"/>
      <c r="P21" s="149"/>
      <c r="Q21" s="149"/>
      <c r="R21" s="149"/>
      <c r="S21" s="150"/>
      <c r="T21" s="150"/>
      <c r="U21" s="362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150"/>
      <c r="AG21" s="150"/>
      <c r="AH21" s="150"/>
      <c r="AI21" s="150"/>
      <c r="AJ21" s="358"/>
      <c r="AK21" s="358"/>
      <c r="AL21" s="358"/>
      <c r="AM21" s="358"/>
      <c r="AN21" s="358"/>
      <c r="AO21" s="358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2"/>
      <c r="BC21" s="150"/>
      <c r="BD21" s="150"/>
      <c r="BE21" s="150"/>
      <c r="BF21" s="150"/>
      <c r="BG21" s="150"/>
      <c r="BH21" s="150"/>
      <c r="BI21" s="150"/>
      <c r="BJ21" s="150"/>
      <c r="BK21" s="152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3"/>
      <c r="CD21" s="4"/>
      <c r="CE21" s="4"/>
      <c r="CF21" s="13"/>
      <c r="CG21" s="23"/>
      <c r="CH21" s="21"/>
      <c r="CI21" s="21"/>
    </row>
    <row r="22" spans="2:87" ht="7.5" customHeight="1">
      <c r="B22" s="21"/>
      <c r="C22" s="4"/>
      <c r="D22" s="4"/>
      <c r="E22" s="3"/>
      <c r="F22" s="3"/>
      <c r="G22" s="3"/>
      <c r="H22" s="3"/>
      <c r="I22" s="3"/>
      <c r="J22" s="3"/>
      <c r="K22" s="3"/>
      <c r="L22" s="3"/>
      <c r="M22" s="154"/>
      <c r="N22" s="3"/>
      <c r="O22" s="3"/>
      <c r="P22" s="3"/>
      <c r="Q22" s="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147"/>
      <c r="CD22" s="4"/>
      <c r="CE22" s="4"/>
      <c r="CF22" s="13"/>
      <c r="CG22" s="23"/>
      <c r="CH22" s="21"/>
      <c r="CI22" s="21"/>
    </row>
    <row r="23" spans="2:87" ht="7.5" customHeight="1">
      <c r="B23" s="21"/>
      <c r="C23" s="4"/>
      <c r="D23" s="4"/>
      <c r="E23" s="3"/>
      <c r="F23" s="3"/>
      <c r="G23" s="3"/>
      <c r="H23" s="3"/>
      <c r="I23" s="3"/>
      <c r="J23" s="3"/>
      <c r="K23" s="3"/>
      <c r="L23" s="3"/>
      <c r="M23" s="154"/>
      <c r="N23" s="3"/>
      <c r="O23" s="3"/>
      <c r="P23" s="3"/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267" t="s">
        <v>65</v>
      </c>
      <c r="BF23" s="268"/>
      <c r="BG23" s="268"/>
      <c r="BH23" s="268"/>
      <c r="BI23" s="315">
        <f>IF(('学校名入力'!E7)="","",('学校名入力'!E7))</f>
      </c>
      <c r="BJ23" s="315"/>
      <c r="BK23" s="315"/>
      <c r="BL23" s="7"/>
      <c r="BM23" s="267" t="s">
        <v>120</v>
      </c>
      <c r="BN23" s="267"/>
      <c r="BO23" s="4"/>
      <c r="BP23" s="4"/>
      <c r="BQ23" s="315">
        <f>IF(('学校名入力'!F7)="","",('学校名入力'!F7))</f>
      </c>
      <c r="BR23" s="315"/>
      <c r="BS23" s="315"/>
      <c r="BT23" s="4"/>
      <c r="BU23" s="267" t="s">
        <v>29</v>
      </c>
      <c r="BV23" s="267"/>
      <c r="BW23" s="4"/>
      <c r="BX23" s="4"/>
      <c r="BY23" s="315">
        <f>IF(('学校名入力'!G7)="","",('学校名入力'!G7))</f>
      </c>
      <c r="BZ23" s="315"/>
      <c r="CA23" s="315"/>
      <c r="CB23" s="267" t="s">
        <v>30</v>
      </c>
      <c r="CC23" s="398"/>
      <c r="CD23" s="4"/>
      <c r="CE23" s="4"/>
      <c r="CF23" s="13"/>
      <c r="CG23" s="23"/>
      <c r="CH23" s="21"/>
      <c r="CI23" s="21"/>
    </row>
    <row r="24" spans="2:87" ht="7.5" customHeight="1">
      <c r="B24" s="21"/>
      <c r="C24" s="4"/>
      <c r="D24" s="4"/>
      <c r="E24" s="3"/>
      <c r="F24" s="3"/>
      <c r="G24" s="3"/>
      <c r="H24" s="3"/>
      <c r="I24" s="3"/>
      <c r="J24" s="3"/>
      <c r="K24" s="3"/>
      <c r="L24" s="3"/>
      <c r="M24" s="154"/>
      <c r="N24" s="3"/>
      <c r="O24" s="3"/>
      <c r="P24" s="3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6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268"/>
      <c r="BF24" s="268"/>
      <c r="BG24" s="268"/>
      <c r="BH24" s="268"/>
      <c r="BI24" s="315"/>
      <c r="BJ24" s="315"/>
      <c r="BK24" s="315"/>
      <c r="BL24" s="7"/>
      <c r="BM24" s="267"/>
      <c r="BN24" s="267"/>
      <c r="BO24" s="4"/>
      <c r="BP24" s="4"/>
      <c r="BQ24" s="315"/>
      <c r="BR24" s="315"/>
      <c r="BS24" s="315"/>
      <c r="BT24" s="4"/>
      <c r="BU24" s="267"/>
      <c r="BV24" s="267"/>
      <c r="BW24" s="4"/>
      <c r="BX24" s="4"/>
      <c r="BY24" s="315"/>
      <c r="BZ24" s="315"/>
      <c r="CA24" s="315"/>
      <c r="CB24" s="267"/>
      <c r="CC24" s="398"/>
      <c r="CD24" s="4"/>
      <c r="CE24" s="4"/>
      <c r="CF24" s="13"/>
      <c r="CG24" s="23"/>
      <c r="CH24" s="21"/>
      <c r="CI24" s="21"/>
    </row>
    <row r="25" spans="2:87" ht="7.5" customHeight="1">
      <c r="B25" s="21"/>
      <c r="C25" s="4"/>
      <c r="D25" s="4"/>
      <c r="E25" s="3"/>
      <c r="F25" s="3"/>
      <c r="G25" s="3"/>
      <c r="H25" s="3"/>
      <c r="I25" s="3"/>
      <c r="J25" s="3"/>
      <c r="K25" s="3"/>
      <c r="L25" s="3"/>
      <c r="M25" s="154"/>
      <c r="N25" s="3"/>
      <c r="O25" s="3"/>
      <c r="P25" s="4"/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347" t="s">
        <v>126</v>
      </c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4"/>
      <c r="AP25" s="3"/>
      <c r="AQ25" s="3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147"/>
      <c r="CD25" s="4"/>
      <c r="CE25" s="4"/>
      <c r="CF25" s="13"/>
      <c r="CG25" s="23"/>
      <c r="CH25" s="21"/>
      <c r="CI25" s="21"/>
    </row>
    <row r="26" spans="2:87" ht="7.5" customHeight="1">
      <c r="B26" s="21"/>
      <c r="C26" s="4"/>
      <c r="D26" s="4"/>
      <c r="E26" s="3"/>
      <c r="F26" s="3"/>
      <c r="G26" s="3"/>
      <c r="H26" s="3"/>
      <c r="I26" s="3"/>
      <c r="J26" s="3"/>
      <c r="K26" s="3"/>
      <c r="L26" s="3"/>
      <c r="M26" s="154"/>
      <c r="N26" s="3"/>
      <c r="O26" s="3"/>
      <c r="P26" s="267" t="s">
        <v>127</v>
      </c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4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4"/>
      <c r="AP26" s="267" t="s">
        <v>128</v>
      </c>
      <c r="AQ26" s="335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147"/>
      <c r="CD26" s="4"/>
      <c r="CE26" s="4"/>
      <c r="CF26" s="13"/>
      <c r="CG26" s="23"/>
      <c r="CH26" s="21"/>
      <c r="CI26" s="21"/>
    </row>
    <row r="27" spans="2:87" ht="7.5" customHeight="1">
      <c r="B27" s="21"/>
      <c r="C27" s="4"/>
      <c r="D27" s="4"/>
      <c r="E27" s="3"/>
      <c r="F27" s="3"/>
      <c r="G27" s="3"/>
      <c r="H27" s="3"/>
      <c r="I27" s="3"/>
      <c r="J27" s="3"/>
      <c r="K27" s="3"/>
      <c r="L27" s="3"/>
      <c r="M27" s="154"/>
      <c r="N27" s="3"/>
      <c r="O27" s="3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4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4"/>
      <c r="AP27" s="335"/>
      <c r="AQ27" s="335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147"/>
      <c r="CD27" s="4"/>
      <c r="CE27" s="4"/>
      <c r="CF27" s="13"/>
      <c r="CG27" s="23"/>
      <c r="CH27" s="21"/>
      <c r="CI27" s="21"/>
    </row>
    <row r="28" spans="2:87" ht="7.5" customHeight="1">
      <c r="B28" s="21"/>
      <c r="C28" s="4"/>
      <c r="D28" s="4"/>
      <c r="E28" s="3"/>
      <c r="F28" s="3"/>
      <c r="G28" s="3"/>
      <c r="H28" s="3"/>
      <c r="I28" s="3"/>
      <c r="J28" s="3"/>
      <c r="K28" s="3"/>
      <c r="L28" s="3"/>
      <c r="M28" s="154"/>
      <c r="N28" s="3"/>
      <c r="O28" s="3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4"/>
      <c r="AB28" s="4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147"/>
      <c r="CD28" s="4"/>
      <c r="CE28" s="4"/>
      <c r="CF28" s="13"/>
      <c r="CG28" s="23"/>
      <c r="CH28" s="21"/>
      <c r="CI28" s="21"/>
    </row>
    <row r="29" spans="2:87" ht="7.5" customHeight="1">
      <c r="B29" s="21"/>
      <c r="C29" s="4"/>
      <c r="D29" s="4"/>
      <c r="E29" s="3"/>
      <c r="F29" s="3"/>
      <c r="G29" s="3"/>
      <c r="H29" s="3"/>
      <c r="I29" s="3"/>
      <c r="J29" s="3"/>
      <c r="K29" s="3"/>
      <c r="L29" s="3"/>
      <c r="M29" s="154"/>
      <c r="N29" s="3"/>
      <c r="O29" s="3"/>
      <c r="P29" s="3"/>
      <c r="Q29" s="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147"/>
      <c r="CD29" s="4"/>
      <c r="CE29" s="4"/>
      <c r="CF29" s="13"/>
      <c r="CG29" s="23"/>
      <c r="CH29" s="21"/>
      <c r="CI29" s="21"/>
    </row>
    <row r="30" spans="2:87" ht="7.5" customHeight="1">
      <c r="B30" s="21"/>
      <c r="C30" s="4"/>
      <c r="D30" s="4"/>
      <c r="E30" s="3"/>
      <c r="F30" s="3"/>
      <c r="G30" s="3"/>
      <c r="H30" s="3"/>
      <c r="I30" s="3"/>
      <c r="J30" s="3"/>
      <c r="K30" s="3"/>
      <c r="L30" s="3"/>
      <c r="M30" s="154"/>
      <c r="N30" s="3"/>
      <c r="O30" s="3"/>
      <c r="P30" s="3"/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267" t="s">
        <v>23</v>
      </c>
      <c r="AM30" s="267"/>
      <c r="AN30" s="267"/>
      <c r="AO30" s="267"/>
      <c r="AP30" s="267"/>
      <c r="AQ30" s="267"/>
      <c r="AR30" s="267"/>
      <c r="AS30" s="267"/>
      <c r="AT30" s="267"/>
      <c r="AU30" s="315">
        <f>IF(('学校名入力'!E11)="","",('学校名入力'!E11))</f>
      </c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287"/>
      <c r="BT30" s="287"/>
      <c r="BU30" s="287"/>
      <c r="BV30" s="287"/>
      <c r="BW30" s="287"/>
      <c r="BX30" s="287"/>
      <c r="BY30" s="287"/>
      <c r="BZ30" s="287"/>
      <c r="CA30" s="4"/>
      <c r="CB30" s="4"/>
      <c r="CC30" s="147"/>
      <c r="CD30" s="4"/>
      <c r="CE30" s="4"/>
      <c r="CF30" s="13"/>
      <c r="CG30" s="23"/>
      <c r="CH30" s="21"/>
      <c r="CI30" s="21"/>
    </row>
    <row r="31" spans="2:87" ht="7.5" customHeight="1">
      <c r="B31" s="21"/>
      <c r="C31" s="4"/>
      <c r="D31" s="4"/>
      <c r="E31" s="3"/>
      <c r="F31" s="3"/>
      <c r="G31" s="3"/>
      <c r="H31" s="3"/>
      <c r="I31" s="3"/>
      <c r="J31" s="3"/>
      <c r="K31" s="3"/>
      <c r="L31" s="3"/>
      <c r="M31" s="154"/>
      <c r="N31" s="3"/>
      <c r="O31" s="3"/>
      <c r="P31" s="3"/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267"/>
      <c r="AM31" s="267"/>
      <c r="AN31" s="267"/>
      <c r="AO31" s="267"/>
      <c r="AP31" s="267"/>
      <c r="AQ31" s="267"/>
      <c r="AR31" s="267"/>
      <c r="AS31" s="267"/>
      <c r="AT31" s="267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287"/>
      <c r="BT31" s="287"/>
      <c r="BU31" s="287"/>
      <c r="BV31" s="287"/>
      <c r="BW31" s="287"/>
      <c r="BX31" s="287"/>
      <c r="BY31" s="287"/>
      <c r="BZ31" s="287"/>
      <c r="CA31" s="4"/>
      <c r="CB31" s="4"/>
      <c r="CC31" s="147"/>
      <c r="CD31" s="4"/>
      <c r="CE31" s="4"/>
      <c r="CF31" s="13"/>
      <c r="CG31" s="23"/>
      <c r="CH31" s="21"/>
      <c r="CI31" s="21"/>
    </row>
    <row r="32" spans="2:87" ht="7.5" customHeight="1">
      <c r="B32" s="21"/>
      <c r="C32" s="4"/>
      <c r="D32" s="4"/>
      <c r="E32" s="3"/>
      <c r="F32" s="3"/>
      <c r="G32" s="3"/>
      <c r="H32" s="3"/>
      <c r="I32" s="3"/>
      <c r="J32" s="3"/>
      <c r="K32" s="3"/>
      <c r="L32" s="3"/>
      <c r="M32" s="154"/>
      <c r="N32" s="3"/>
      <c r="O32" s="3"/>
      <c r="P32" s="3"/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267"/>
      <c r="AM32" s="267"/>
      <c r="AN32" s="267"/>
      <c r="AO32" s="267"/>
      <c r="AP32" s="267"/>
      <c r="AQ32" s="267"/>
      <c r="AR32" s="267"/>
      <c r="AS32" s="267"/>
      <c r="AT32" s="267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287"/>
      <c r="BT32" s="287"/>
      <c r="BU32" s="287"/>
      <c r="BV32" s="287"/>
      <c r="BW32" s="287"/>
      <c r="BX32" s="287"/>
      <c r="BY32" s="287"/>
      <c r="BZ32" s="287"/>
      <c r="CA32" s="4"/>
      <c r="CB32" s="4"/>
      <c r="CC32" s="147"/>
      <c r="CD32" s="4"/>
      <c r="CE32" s="4"/>
      <c r="CF32" s="13"/>
      <c r="CG32" s="23"/>
      <c r="CH32" s="21"/>
      <c r="CI32" s="21"/>
    </row>
    <row r="33" spans="2:87" ht="7.5" customHeight="1">
      <c r="B33" s="21"/>
      <c r="C33" s="4"/>
      <c r="D33" s="4"/>
      <c r="E33" s="3"/>
      <c r="F33" s="3"/>
      <c r="G33" s="3"/>
      <c r="H33" s="3"/>
      <c r="I33" s="3"/>
      <c r="J33" s="3"/>
      <c r="K33" s="3"/>
      <c r="L33" s="3"/>
      <c r="M33" s="154"/>
      <c r="N33" s="3"/>
      <c r="O33" s="3"/>
      <c r="P33" s="3"/>
      <c r="Q33" s="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147"/>
      <c r="CD33" s="4"/>
      <c r="CE33" s="4"/>
      <c r="CF33" s="13"/>
      <c r="CG33" s="23"/>
      <c r="CH33" s="21"/>
      <c r="CI33" s="21"/>
    </row>
    <row r="34" spans="2:87" ht="7.5" customHeight="1">
      <c r="B34" s="21"/>
      <c r="C34" s="4"/>
      <c r="D34" s="4"/>
      <c r="E34" s="3"/>
      <c r="F34" s="3"/>
      <c r="G34" s="3"/>
      <c r="H34" s="3"/>
      <c r="I34" s="3"/>
      <c r="J34" s="3"/>
      <c r="K34" s="3"/>
      <c r="L34" s="3"/>
      <c r="M34" s="154"/>
      <c r="N34" s="3"/>
      <c r="O34" s="3"/>
      <c r="P34" s="3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147"/>
      <c r="CD34" s="4"/>
      <c r="CE34" s="4"/>
      <c r="CF34" s="13"/>
      <c r="CG34" s="23"/>
      <c r="CH34" s="21"/>
      <c r="CI34" s="21"/>
    </row>
    <row r="35" spans="2:87" ht="7.5" customHeight="1">
      <c r="B35" s="21"/>
      <c r="C35" s="4"/>
      <c r="D35" s="4"/>
      <c r="E35" s="3"/>
      <c r="F35" s="3"/>
      <c r="G35" s="3"/>
      <c r="H35" s="3"/>
      <c r="I35" s="3"/>
      <c r="J35" s="3"/>
      <c r="K35" s="3"/>
      <c r="L35" s="3"/>
      <c r="M35" s="154"/>
      <c r="N35" s="3"/>
      <c r="O35" s="3"/>
      <c r="P35" s="3"/>
      <c r="Q35" s="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267" t="s">
        <v>122</v>
      </c>
      <c r="AM35" s="267"/>
      <c r="AN35" s="267"/>
      <c r="AO35" s="267"/>
      <c r="AP35" s="267"/>
      <c r="AQ35" s="267"/>
      <c r="AR35" s="267"/>
      <c r="AS35" s="267"/>
      <c r="AT35" s="267"/>
      <c r="AU35" s="319">
        <f>IF(('学校名入力'!E15)="","",('学校名入力'!E15))</f>
      </c>
      <c r="AV35" s="320"/>
      <c r="AW35" s="320"/>
      <c r="AX35" s="320"/>
      <c r="AY35" s="320"/>
      <c r="AZ35" s="320"/>
      <c r="BA35" s="320"/>
      <c r="BB35" s="320"/>
      <c r="BC35" s="18"/>
      <c r="BD35" s="321" t="s">
        <v>123</v>
      </c>
      <c r="BE35" s="268"/>
      <c r="BF35" s="4"/>
      <c r="BG35" s="4"/>
      <c r="BH35" s="4"/>
      <c r="BI35" s="410">
        <f>IF(('学校名入力'!F15)="","",('学校名入力'!F15))</f>
      </c>
      <c r="BJ35" s="411"/>
      <c r="BK35" s="411"/>
      <c r="BL35" s="411"/>
      <c r="BM35" s="411"/>
      <c r="BN35" s="4"/>
      <c r="BO35" s="321" t="s">
        <v>123</v>
      </c>
      <c r="BP35" s="268"/>
      <c r="BQ35" s="4"/>
      <c r="BR35" s="4"/>
      <c r="BS35" s="319">
        <f>IF(('学校名入力'!G15)="","",('学校名入力'!G15))</f>
      </c>
      <c r="BT35" s="320"/>
      <c r="BU35" s="320"/>
      <c r="BV35" s="320"/>
      <c r="BW35" s="320"/>
      <c r="BX35" s="320"/>
      <c r="BY35" s="320"/>
      <c r="BZ35" s="320"/>
      <c r="CA35" s="320"/>
      <c r="CB35" s="268" t="s">
        <v>124</v>
      </c>
      <c r="CC35" s="409"/>
      <c r="CD35" s="4"/>
      <c r="CE35" s="4"/>
      <c r="CF35" s="13"/>
      <c r="CG35" s="23"/>
      <c r="CH35" s="21"/>
      <c r="CI35" s="21"/>
    </row>
    <row r="36" spans="2:87" ht="7.5" customHeight="1">
      <c r="B36" s="21"/>
      <c r="C36" s="4"/>
      <c r="D36" s="4"/>
      <c r="E36" s="3"/>
      <c r="F36" s="3"/>
      <c r="G36" s="3"/>
      <c r="H36" s="3"/>
      <c r="I36" s="3"/>
      <c r="J36" s="3"/>
      <c r="K36" s="3"/>
      <c r="L36" s="3"/>
      <c r="M36" s="154"/>
      <c r="N36" s="3"/>
      <c r="O36" s="3"/>
      <c r="P36" s="3"/>
      <c r="Q36" s="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267"/>
      <c r="AM36" s="267"/>
      <c r="AN36" s="267"/>
      <c r="AO36" s="267"/>
      <c r="AP36" s="267"/>
      <c r="AQ36" s="267"/>
      <c r="AR36" s="267"/>
      <c r="AS36" s="267"/>
      <c r="AT36" s="267"/>
      <c r="AU36" s="320"/>
      <c r="AV36" s="320"/>
      <c r="AW36" s="320"/>
      <c r="AX36" s="320"/>
      <c r="AY36" s="320"/>
      <c r="AZ36" s="320"/>
      <c r="BA36" s="320"/>
      <c r="BB36" s="320"/>
      <c r="BC36" s="18"/>
      <c r="BD36" s="268"/>
      <c r="BE36" s="268"/>
      <c r="BF36" s="11"/>
      <c r="BG36" s="11"/>
      <c r="BH36" s="11"/>
      <c r="BI36" s="411"/>
      <c r="BJ36" s="411"/>
      <c r="BK36" s="411"/>
      <c r="BL36" s="411"/>
      <c r="BM36" s="411"/>
      <c r="BN36" s="11"/>
      <c r="BO36" s="268"/>
      <c r="BP36" s="268"/>
      <c r="BQ36" s="11"/>
      <c r="BR36" s="11"/>
      <c r="BS36" s="320"/>
      <c r="BT36" s="320"/>
      <c r="BU36" s="320"/>
      <c r="BV36" s="320"/>
      <c r="BW36" s="320"/>
      <c r="BX36" s="320"/>
      <c r="BY36" s="320"/>
      <c r="BZ36" s="320"/>
      <c r="CA36" s="320"/>
      <c r="CB36" s="268"/>
      <c r="CC36" s="409"/>
      <c r="CD36" s="4"/>
      <c r="CE36" s="4"/>
      <c r="CF36" s="13"/>
      <c r="CG36" s="23"/>
      <c r="CH36" s="21"/>
      <c r="CI36" s="21"/>
    </row>
    <row r="37" spans="2:87" ht="7.5" customHeight="1">
      <c r="B37" s="21"/>
      <c r="C37" s="4"/>
      <c r="D37" s="4"/>
      <c r="E37" s="3"/>
      <c r="F37" s="3"/>
      <c r="G37" s="3"/>
      <c r="H37" s="3"/>
      <c r="I37" s="3"/>
      <c r="J37" s="3"/>
      <c r="K37" s="3"/>
      <c r="L37" s="3"/>
      <c r="M37" s="154"/>
      <c r="N37" s="3"/>
      <c r="O37" s="3"/>
      <c r="P37" s="3"/>
      <c r="Q37" s="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10"/>
      <c r="AW37" s="10"/>
      <c r="AX37" s="10"/>
      <c r="AY37" s="10"/>
      <c r="AZ37" s="10"/>
      <c r="BA37" s="10"/>
      <c r="BB37" s="10"/>
      <c r="BC37" s="10"/>
      <c r="BD37" s="10"/>
      <c r="BE37" s="11"/>
      <c r="BF37" s="11"/>
      <c r="BG37" s="11"/>
      <c r="BH37" s="11"/>
      <c r="BI37" s="12"/>
      <c r="BJ37" s="12"/>
      <c r="BK37" s="12"/>
      <c r="BL37" s="12"/>
      <c r="BM37" s="12"/>
      <c r="BN37" s="11"/>
      <c r="BO37" s="11"/>
      <c r="BP37" s="11"/>
      <c r="BQ37" s="11"/>
      <c r="BR37" s="11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47"/>
      <c r="CD37" s="4"/>
      <c r="CE37" s="4"/>
      <c r="CF37" s="13"/>
      <c r="CG37" s="23"/>
      <c r="CH37" s="21"/>
      <c r="CI37" s="21"/>
    </row>
    <row r="38" spans="2:87" ht="7.5" customHeight="1">
      <c r="B38" s="21"/>
      <c r="C38" s="4"/>
      <c r="D38" s="4"/>
      <c r="E38" s="3"/>
      <c r="F38" s="3"/>
      <c r="G38" s="3"/>
      <c r="H38" s="3"/>
      <c r="I38" s="3"/>
      <c r="J38" s="3"/>
      <c r="K38" s="3"/>
      <c r="L38" s="3"/>
      <c r="M38" s="154"/>
      <c r="N38" s="3"/>
      <c r="O38" s="3"/>
      <c r="P38" s="3"/>
      <c r="Q38" s="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147"/>
      <c r="CD38" s="20"/>
      <c r="CE38" s="4"/>
      <c r="CF38" s="13"/>
      <c r="CG38" s="23"/>
      <c r="CH38" s="21"/>
      <c r="CI38" s="21"/>
    </row>
    <row r="39" spans="2:87" ht="7.5" customHeight="1">
      <c r="B39" s="21"/>
      <c r="C39" s="4"/>
      <c r="D39" s="4"/>
      <c r="E39" s="3"/>
      <c r="F39" s="3"/>
      <c r="G39" s="3"/>
      <c r="H39" s="3"/>
      <c r="I39" s="3"/>
      <c r="J39" s="3"/>
      <c r="K39" s="3"/>
      <c r="L39" s="3"/>
      <c r="M39" s="154"/>
      <c r="N39" s="3"/>
      <c r="O39" s="3"/>
      <c r="P39" s="3"/>
      <c r="Q39" s="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267" t="s">
        <v>121</v>
      </c>
      <c r="AM39" s="267"/>
      <c r="AN39" s="267"/>
      <c r="AO39" s="267"/>
      <c r="AP39" s="267"/>
      <c r="AQ39" s="267"/>
      <c r="AR39" s="267"/>
      <c r="AS39" s="267"/>
      <c r="AT39" s="267"/>
      <c r="AU39" s="315">
        <f>IF(('学校名入力'!E19)="","",('学校名入力'!E19))</f>
      </c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105"/>
      <c r="BQ39" s="105"/>
      <c r="BR39" s="365" t="s">
        <v>125</v>
      </c>
      <c r="BS39" s="365"/>
      <c r="BT39" s="365"/>
      <c r="BU39" s="399"/>
      <c r="BV39" s="7"/>
      <c r="BW39" s="7"/>
      <c r="BX39" s="4"/>
      <c r="BY39" s="4"/>
      <c r="BZ39" s="4"/>
      <c r="CA39" s="4"/>
      <c r="CB39" s="7"/>
      <c r="CC39" s="155"/>
      <c r="CD39" s="7"/>
      <c r="CE39" s="4"/>
      <c r="CF39" s="13"/>
      <c r="CG39" s="23"/>
      <c r="CH39" s="21"/>
      <c r="CI39" s="21"/>
    </row>
    <row r="40" spans="2:87" ht="7.5" customHeight="1">
      <c r="B40" s="21"/>
      <c r="C40" s="4"/>
      <c r="D40" s="4"/>
      <c r="E40" s="3"/>
      <c r="F40" s="3"/>
      <c r="G40" s="3"/>
      <c r="H40" s="3"/>
      <c r="I40" s="3"/>
      <c r="J40" s="3"/>
      <c r="K40" s="3"/>
      <c r="L40" s="3"/>
      <c r="M40" s="154"/>
      <c r="N40" s="3"/>
      <c r="O40" s="3"/>
      <c r="P40" s="3"/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267"/>
      <c r="AM40" s="267"/>
      <c r="AN40" s="267"/>
      <c r="AO40" s="267"/>
      <c r="AP40" s="267"/>
      <c r="AQ40" s="267"/>
      <c r="AR40" s="267"/>
      <c r="AS40" s="267"/>
      <c r="AT40" s="267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105"/>
      <c r="BQ40" s="105"/>
      <c r="BR40" s="365"/>
      <c r="BS40" s="365"/>
      <c r="BT40" s="365"/>
      <c r="BU40" s="399"/>
      <c r="BV40" s="7"/>
      <c r="BW40" s="7"/>
      <c r="BX40" s="4"/>
      <c r="BY40" s="4"/>
      <c r="BZ40" s="4"/>
      <c r="CA40" s="4"/>
      <c r="CB40" s="7"/>
      <c r="CC40" s="155"/>
      <c r="CD40" s="7"/>
      <c r="CE40" s="4"/>
      <c r="CF40" s="13"/>
      <c r="CG40" s="23"/>
      <c r="CH40" s="21"/>
      <c r="CI40" s="21"/>
    </row>
    <row r="41" spans="2:87" ht="7.5" customHeight="1">
      <c r="B41" s="21"/>
      <c r="C41" s="4"/>
      <c r="D41" s="4"/>
      <c r="E41" s="3"/>
      <c r="F41" s="3"/>
      <c r="G41" s="3"/>
      <c r="H41" s="3"/>
      <c r="I41" s="3"/>
      <c r="J41" s="3"/>
      <c r="K41" s="3"/>
      <c r="L41" s="3"/>
      <c r="M41" s="154"/>
      <c r="N41" s="3"/>
      <c r="O41" s="3"/>
      <c r="P41" s="3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267"/>
      <c r="AM41" s="267"/>
      <c r="AN41" s="267"/>
      <c r="AO41" s="267"/>
      <c r="AP41" s="267"/>
      <c r="AQ41" s="267"/>
      <c r="AR41" s="267"/>
      <c r="AS41" s="267"/>
      <c r="AT41" s="267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105"/>
      <c r="BQ41" s="105"/>
      <c r="BR41" s="365"/>
      <c r="BS41" s="365"/>
      <c r="BT41" s="365"/>
      <c r="BU41" s="399"/>
      <c r="BV41" s="7"/>
      <c r="BW41" s="7"/>
      <c r="BX41" s="4"/>
      <c r="BY41" s="4"/>
      <c r="BZ41" s="4"/>
      <c r="CA41" s="4"/>
      <c r="CB41" s="7"/>
      <c r="CC41" s="155"/>
      <c r="CD41" s="7"/>
      <c r="CE41" s="4"/>
      <c r="CF41" s="13"/>
      <c r="CG41" s="23"/>
      <c r="CH41" s="21"/>
      <c r="CI41" s="21"/>
    </row>
    <row r="42" spans="2:87" ht="7.5" customHeight="1">
      <c r="B42" s="21"/>
      <c r="C42" s="4"/>
      <c r="D42" s="4"/>
      <c r="E42" s="3"/>
      <c r="F42" s="3"/>
      <c r="G42" s="3"/>
      <c r="H42" s="3"/>
      <c r="I42" s="3"/>
      <c r="J42" s="3"/>
      <c r="K42" s="3"/>
      <c r="L42" s="3"/>
      <c r="M42" s="154"/>
      <c r="N42" s="3"/>
      <c r="O42" s="3"/>
      <c r="P42" s="3"/>
      <c r="Q42" s="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399"/>
      <c r="BS42" s="399"/>
      <c r="BT42" s="399"/>
      <c r="BU42" s="399"/>
      <c r="BV42" s="4"/>
      <c r="BW42" s="4"/>
      <c r="BX42" s="4"/>
      <c r="BY42" s="4"/>
      <c r="BZ42" s="4"/>
      <c r="CA42" s="4"/>
      <c r="CB42" s="4"/>
      <c r="CC42" s="147"/>
      <c r="CD42" s="4"/>
      <c r="CE42" s="4"/>
      <c r="CF42" s="13"/>
      <c r="CG42" s="23"/>
      <c r="CH42" s="21"/>
      <c r="CI42" s="21"/>
    </row>
    <row r="43" spans="2:87" ht="7.5" customHeight="1">
      <c r="B43" s="21"/>
      <c r="C43" s="4"/>
      <c r="D43" s="4"/>
      <c r="E43" s="3"/>
      <c r="F43" s="3"/>
      <c r="G43" s="3"/>
      <c r="H43" s="3"/>
      <c r="I43" s="3"/>
      <c r="J43" s="3"/>
      <c r="K43" s="3"/>
      <c r="L43" s="3"/>
      <c r="M43" s="154"/>
      <c r="N43" s="3"/>
      <c r="O43" s="3"/>
      <c r="P43" s="3"/>
      <c r="Q43" s="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14"/>
      <c r="BV43" s="14"/>
      <c r="BW43" s="4"/>
      <c r="BX43" s="4"/>
      <c r="BY43" s="3"/>
      <c r="BZ43" s="4"/>
      <c r="CA43" s="4"/>
      <c r="CB43" s="4"/>
      <c r="CC43" s="147"/>
      <c r="CD43" s="4"/>
      <c r="CE43" s="4"/>
      <c r="CF43" s="13"/>
      <c r="CG43" s="23"/>
      <c r="CH43" s="21"/>
      <c r="CI43" s="21"/>
    </row>
    <row r="44" spans="2:87" ht="7.5" customHeight="1">
      <c r="B44" s="21"/>
      <c r="C44" s="4"/>
      <c r="D44" s="4"/>
      <c r="E44" s="3"/>
      <c r="F44" s="3"/>
      <c r="G44" s="3"/>
      <c r="H44" s="3"/>
      <c r="I44" s="3"/>
      <c r="J44" s="3"/>
      <c r="K44" s="3"/>
      <c r="L44" s="3"/>
      <c r="M44" s="154"/>
      <c r="N44" s="3"/>
      <c r="O44" s="3"/>
      <c r="P44" s="3"/>
      <c r="Q44" s="3"/>
      <c r="R44" s="4"/>
      <c r="S44" s="4"/>
      <c r="T44" s="336" t="s">
        <v>168</v>
      </c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287"/>
      <c r="BZ44" s="287"/>
      <c r="CA44" s="287"/>
      <c r="CB44" s="4"/>
      <c r="CC44" s="147"/>
      <c r="CD44" s="4"/>
      <c r="CE44" s="4"/>
      <c r="CF44" s="13"/>
      <c r="CG44" s="23"/>
      <c r="CH44" s="21"/>
      <c r="CI44" s="21"/>
    </row>
    <row r="45" spans="2:87" ht="7.5" customHeight="1">
      <c r="B45" s="21"/>
      <c r="C45" s="4"/>
      <c r="D45" s="4"/>
      <c r="E45" s="3"/>
      <c r="F45" s="3"/>
      <c r="G45" s="3"/>
      <c r="H45" s="3"/>
      <c r="I45" s="3"/>
      <c r="J45" s="3"/>
      <c r="K45" s="3"/>
      <c r="L45" s="3"/>
      <c r="M45" s="154"/>
      <c r="N45" s="3"/>
      <c r="O45" s="3"/>
      <c r="P45" s="3"/>
      <c r="Q45" s="3"/>
      <c r="R45" s="4"/>
      <c r="S45" s="4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287"/>
      <c r="BZ45" s="287"/>
      <c r="CA45" s="287"/>
      <c r="CB45" s="4"/>
      <c r="CC45" s="147"/>
      <c r="CD45" s="4"/>
      <c r="CE45" s="4"/>
      <c r="CF45" s="13"/>
      <c r="CG45" s="23"/>
      <c r="CH45" s="21"/>
      <c r="CI45" s="21"/>
    </row>
    <row r="46" spans="2:87" ht="7.5" customHeight="1">
      <c r="B46" s="21"/>
      <c r="C46" s="4"/>
      <c r="D46" s="4"/>
      <c r="E46" s="3"/>
      <c r="F46" s="3"/>
      <c r="G46" s="3"/>
      <c r="H46" s="3"/>
      <c r="I46" s="3"/>
      <c r="J46" s="3"/>
      <c r="K46" s="3"/>
      <c r="L46" s="3"/>
      <c r="M46" s="154"/>
      <c r="N46" s="3"/>
      <c r="O46" s="3"/>
      <c r="P46" s="3"/>
      <c r="Q46" s="3"/>
      <c r="R46" s="4"/>
      <c r="S46" s="4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8"/>
      <c r="BZ46" s="338"/>
      <c r="CA46" s="338"/>
      <c r="CB46" s="4"/>
      <c r="CC46" s="147"/>
      <c r="CD46" s="4"/>
      <c r="CE46" s="4"/>
      <c r="CF46" s="13"/>
      <c r="CG46" s="23"/>
      <c r="CH46" s="21"/>
      <c r="CI46" s="21"/>
    </row>
    <row r="47" spans="2:87" ht="7.5" customHeight="1">
      <c r="B47" s="21"/>
      <c r="C47" s="4"/>
      <c r="D47" s="4"/>
      <c r="E47" s="3"/>
      <c r="F47" s="3"/>
      <c r="G47" s="3"/>
      <c r="H47" s="3"/>
      <c r="I47" s="3"/>
      <c r="J47" s="3"/>
      <c r="K47" s="3"/>
      <c r="L47" s="3"/>
      <c r="M47" s="156"/>
      <c r="N47" s="116"/>
      <c r="O47" s="116"/>
      <c r="P47" s="116"/>
      <c r="Q47" s="116"/>
      <c r="R47" s="108"/>
      <c r="S47" s="108"/>
      <c r="T47" s="108"/>
      <c r="U47" s="11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23"/>
      <c r="AS47" s="108"/>
      <c r="AT47" s="108"/>
      <c r="AU47" s="108"/>
      <c r="AV47" s="108"/>
      <c r="AW47" s="108"/>
      <c r="AX47" s="108"/>
      <c r="AY47" s="126"/>
      <c r="AZ47" s="316" t="s">
        <v>65</v>
      </c>
      <c r="BA47" s="316"/>
      <c r="BB47" s="316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18"/>
      <c r="BW47" s="108"/>
      <c r="BX47" s="108"/>
      <c r="BY47" s="109"/>
      <c r="BZ47" s="108"/>
      <c r="CA47" s="108"/>
      <c r="CB47" s="108"/>
      <c r="CC47" s="157"/>
      <c r="CD47" s="4"/>
      <c r="CE47" s="4"/>
      <c r="CF47" s="13"/>
      <c r="CG47" s="23"/>
      <c r="CH47" s="21"/>
      <c r="CI47" s="21"/>
    </row>
    <row r="48" spans="2:87" ht="7.5" customHeight="1">
      <c r="B48" s="21"/>
      <c r="C48" s="4"/>
      <c r="D48" s="4"/>
      <c r="E48" s="3"/>
      <c r="F48" s="3"/>
      <c r="G48" s="3"/>
      <c r="H48" s="3"/>
      <c r="I48" s="3"/>
      <c r="J48" s="3"/>
      <c r="K48" s="3"/>
      <c r="L48" s="3"/>
      <c r="M48" s="154"/>
      <c r="N48" s="352" t="s">
        <v>44</v>
      </c>
      <c r="O48" s="353"/>
      <c r="P48" s="353"/>
      <c r="Q48" s="353"/>
      <c r="R48" s="353"/>
      <c r="S48" s="353"/>
      <c r="T48" s="353"/>
      <c r="U48" s="119"/>
      <c r="V48" s="4"/>
      <c r="W48" s="267">
        <f>IF(CM148=0,"",CM148)</f>
      </c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4"/>
      <c r="AQ48" s="4"/>
      <c r="AR48" s="349" t="s">
        <v>129</v>
      </c>
      <c r="AS48" s="350"/>
      <c r="AT48" s="350"/>
      <c r="AU48" s="350"/>
      <c r="AV48" s="350"/>
      <c r="AW48" s="350"/>
      <c r="AX48" s="350"/>
      <c r="AY48" s="113"/>
      <c r="AZ48" s="317"/>
      <c r="BA48" s="317"/>
      <c r="BB48" s="317"/>
      <c r="BC48" s="267">
        <f>IF(CO148=0,"",CO148)</f>
      </c>
      <c r="BD48" s="267"/>
      <c r="BE48" s="267"/>
      <c r="BF48" s="267" t="s">
        <v>120</v>
      </c>
      <c r="BG48" s="267"/>
      <c r="BH48" s="4"/>
      <c r="BI48" s="267">
        <f>IF(CP148=0,"",CP148)</f>
      </c>
      <c r="BJ48" s="267"/>
      <c r="BK48" s="267"/>
      <c r="BL48" s="267" t="s">
        <v>29</v>
      </c>
      <c r="BM48" s="267"/>
      <c r="BN48" s="4"/>
      <c r="BO48" s="267">
        <f>IF(CQ148=0,"",CQ148)</f>
      </c>
      <c r="BP48" s="268"/>
      <c r="BQ48" s="268"/>
      <c r="BR48" s="267" t="s">
        <v>130</v>
      </c>
      <c r="BS48" s="268"/>
      <c r="BT48" s="268"/>
      <c r="BU48" s="268"/>
      <c r="BV48" s="328" t="s">
        <v>67</v>
      </c>
      <c r="BW48" s="279"/>
      <c r="BX48" s="279"/>
      <c r="BY48" s="329"/>
      <c r="BZ48" s="407">
        <f>IF($CJ$3="","",VLOOKUP($CJ$3,'名前・生年月日入力'!$B$10:$W$109,17))</f>
      </c>
      <c r="CA48" s="408"/>
      <c r="CB48" s="408"/>
      <c r="CC48" s="158"/>
      <c r="CD48" s="4"/>
      <c r="CE48" s="4"/>
      <c r="CF48" s="13"/>
      <c r="CG48" s="23"/>
      <c r="CH48" s="21"/>
      <c r="CI48" s="21"/>
    </row>
    <row r="49" spans="2:87" ht="7.5" customHeight="1">
      <c r="B49" s="21"/>
      <c r="C49" s="4"/>
      <c r="D49" s="4"/>
      <c r="E49" s="3"/>
      <c r="F49" s="3"/>
      <c r="G49" s="3"/>
      <c r="H49" s="3"/>
      <c r="I49" s="3"/>
      <c r="J49" s="3"/>
      <c r="K49" s="3"/>
      <c r="L49" s="3"/>
      <c r="M49" s="154"/>
      <c r="N49" s="353"/>
      <c r="O49" s="353"/>
      <c r="P49" s="353"/>
      <c r="Q49" s="353"/>
      <c r="R49" s="353"/>
      <c r="S49" s="353"/>
      <c r="T49" s="353"/>
      <c r="U49" s="119"/>
      <c r="V49" s="4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4"/>
      <c r="AQ49" s="4"/>
      <c r="AR49" s="351"/>
      <c r="AS49" s="350"/>
      <c r="AT49" s="350"/>
      <c r="AU49" s="350"/>
      <c r="AV49" s="350"/>
      <c r="AW49" s="350"/>
      <c r="AX49" s="350"/>
      <c r="AY49" s="113"/>
      <c r="AZ49" s="317"/>
      <c r="BA49" s="317"/>
      <c r="BB49" s="317"/>
      <c r="BC49" s="267"/>
      <c r="BD49" s="267"/>
      <c r="BE49" s="267"/>
      <c r="BF49" s="267"/>
      <c r="BG49" s="267"/>
      <c r="BH49" s="4"/>
      <c r="BI49" s="267"/>
      <c r="BJ49" s="267"/>
      <c r="BK49" s="267"/>
      <c r="BL49" s="267"/>
      <c r="BM49" s="267"/>
      <c r="BN49" s="4"/>
      <c r="BO49" s="268"/>
      <c r="BP49" s="268"/>
      <c r="BQ49" s="268"/>
      <c r="BR49" s="268"/>
      <c r="BS49" s="268"/>
      <c r="BT49" s="268"/>
      <c r="BU49" s="268"/>
      <c r="BV49" s="330"/>
      <c r="BW49" s="279"/>
      <c r="BX49" s="279"/>
      <c r="BY49" s="329"/>
      <c r="BZ49" s="408"/>
      <c r="CA49" s="408"/>
      <c r="CB49" s="408"/>
      <c r="CC49" s="158"/>
      <c r="CD49" s="4"/>
      <c r="CE49" s="4"/>
      <c r="CF49" s="13"/>
      <c r="CG49" s="23"/>
      <c r="CH49" s="21"/>
      <c r="CI49" s="21"/>
    </row>
    <row r="50" spans="2:87" ht="7.5" customHeight="1">
      <c r="B50" s="21"/>
      <c r="C50" s="4"/>
      <c r="D50" s="4"/>
      <c r="E50" s="3"/>
      <c r="F50" s="3"/>
      <c r="G50" s="3"/>
      <c r="H50" s="3"/>
      <c r="I50" s="3"/>
      <c r="J50" s="3"/>
      <c r="K50" s="3"/>
      <c r="L50" s="3"/>
      <c r="M50" s="159"/>
      <c r="N50" s="117"/>
      <c r="O50" s="117"/>
      <c r="P50" s="117"/>
      <c r="Q50" s="117"/>
      <c r="R50" s="114"/>
      <c r="S50" s="114"/>
      <c r="T50" s="114"/>
      <c r="U50" s="120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24"/>
      <c r="AS50" s="114"/>
      <c r="AT50" s="114"/>
      <c r="AU50" s="114"/>
      <c r="AV50" s="114"/>
      <c r="AW50" s="114"/>
      <c r="AX50" s="114"/>
      <c r="AY50" s="127"/>
      <c r="AZ50" s="318"/>
      <c r="BA50" s="318"/>
      <c r="BB50" s="318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20"/>
      <c r="BW50" s="114"/>
      <c r="BX50" s="114"/>
      <c r="BY50" s="115"/>
      <c r="BZ50" s="114"/>
      <c r="CA50" s="114"/>
      <c r="CB50" s="114"/>
      <c r="CC50" s="160"/>
      <c r="CD50" s="4"/>
      <c r="CE50" s="4"/>
      <c r="CF50" s="13"/>
      <c r="CG50" s="23"/>
      <c r="CH50" s="21"/>
      <c r="CI50" s="21"/>
    </row>
    <row r="51" spans="2:87" ht="7.5" customHeight="1">
      <c r="B51" s="21"/>
      <c r="C51" s="4"/>
      <c r="D51" s="4"/>
      <c r="E51" s="3"/>
      <c r="F51" s="3"/>
      <c r="G51" s="3"/>
      <c r="H51" s="3"/>
      <c r="I51" s="3"/>
      <c r="J51" s="3"/>
      <c r="K51" s="3"/>
      <c r="L51" s="3"/>
      <c r="M51" s="154"/>
      <c r="N51" s="3"/>
      <c r="O51" s="3"/>
      <c r="P51" s="3"/>
      <c r="Q51" s="3"/>
      <c r="R51" s="4"/>
      <c r="S51" s="4"/>
      <c r="T51" s="4"/>
      <c r="U51" s="119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123"/>
      <c r="AS51" s="121"/>
      <c r="AT51" s="121"/>
      <c r="AU51" s="121"/>
      <c r="AV51" s="121"/>
      <c r="AW51" s="121"/>
      <c r="AX51" s="108"/>
      <c r="AY51" s="130"/>
      <c r="AZ51" s="107"/>
      <c r="BA51" s="107"/>
      <c r="BB51" s="129"/>
      <c r="BC51" s="129"/>
      <c r="BD51" s="129"/>
      <c r="BE51" s="129"/>
      <c r="BF51" s="129"/>
      <c r="BG51" s="129"/>
      <c r="BH51" s="121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8"/>
      <c r="BU51" s="108"/>
      <c r="BV51" s="108"/>
      <c r="BW51" s="108"/>
      <c r="BX51" s="108"/>
      <c r="BY51" s="108"/>
      <c r="BZ51" s="108"/>
      <c r="CA51" s="108"/>
      <c r="CB51" s="108"/>
      <c r="CC51" s="157"/>
      <c r="CD51" s="4"/>
      <c r="CE51" s="4"/>
      <c r="CF51" s="13"/>
      <c r="CG51" s="23"/>
      <c r="CH51" s="21"/>
      <c r="CI51" s="21"/>
    </row>
    <row r="52" spans="2:87" ht="7.5" customHeight="1">
      <c r="B52" s="21"/>
      <c r="C52" s="4"/>
      <c r="D52" s="4"/>
      <c r="E52" s="3"/>
      <c r="F52" s="3"/>
      <c r="G52" s="3"/>
      <c r="H52" s="3"/>
      <c r="I52" s="3"/>
      <c r="J52" s="3"/>
      <c r="K52" s="3"/>
      <c r="L52" s="3"/>
      <c r="M52" s="154"/>
      <c r="N52" s="3"/>
      <c r="O52" s="3"/>
      <c r="P52" s="3"/>
      <c r="Q52" s="3"/>
      <c r="R52" s="4"/>
      <c r="S52" s="4"/>
      <c r="T52" s="4"/>
      <c r="U52" s="119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4"/>
      <c r="AQ52" s="4"/>
      <c r="AR52" s="125"/>
      <c r="AS52" s="267" t="s">
        <v>65</v>
      </c>
      <c r="AT52" s="267"/>
      <c r="AU52" s="267"/>
      <c r="AV52" s="267"/>
      <c r="AW52" s="332">
        <f>IF(CO150=0,"",CO150)</f>
      </c>
      <c r="AX52" s="332"/>
      <c r="AY52" s="332"/>
      <c r="AZ52" s="332"/>
      <c r="BA52" s="267" t="s">
        <v>131</v>
      </c>
      <c r="BB52" s="267"/>
      <c r="BC52" s="267"/>
      <c r="BD52" s="267"/>
      <c r="BE52" s="267"/>
      <c r="BF52" s="339">
        <f>IF(CQ150=0,"",CQ150)</f>
      </c>
      <c r="BG52" s="268">
        <f>IF($CJ$3="","",VLOOKUP($CJ$3,'名前・生年月日入力'!$B$10:$W$109,20))</f>
        <v>0</v>
      </c>
      <c r="BH52" s="268">
        <f>IF($CJ$3="","",VLOOKUP($CJ$3,'名前・生年月日入力'!$B$10:$W$109,20))</f>
        <v>0</v>
      </c>
      <c r="BI52" s="268">
        <f>IF($CJ$3="","",VLOOKUP($CJ$3,'名前・生年月日入力'!$B$10:$W$109,20))</f>
        <v>0</v>
      </c>
      <c r="BJ52" s="268">
        <f>IF($CJ$3="","",VLOOKUP($CJ$3,'名前・生年月日入力'!$B$10:$W$109,20))</f>
        <v>0</v>
      </c>
      <c r="BK52" s="268">
        <f>IF($CJ$3="","",VLOOKUP($CJ$3,'名前・生年月日入力'!$B$10:$W$109,20))</f>
        <v>0</v>
      </c>
      <c r="BL52" s="268">
        <f>IF($CJ$3="","",VLOOKUP($CJ$3,'名前・生年月日入力'!$B$10:$W$109,20))</f>
        <v>0</v>
      </c>
      <c r="BM52" s="268">
        <f>IF($CJ$3="","",VLOOKUP($CJ$3,'名前・生年月日入力'!$B$10:$W$109,20))</f>
        <v>0</v>
      </c>
      <c r="BN52" s="268">
        <f>IF($CJ$3="","",VLOOKUP($CJ$3,'名前・生年月日入力'!$B$10:$W$109,20))</f>
        <v>0</v>
      </c>
      <c r="BO52" s="268">
        <f>IF($CJ$3="","",VLOOKUP($CJ$3,'名前・生年月日入力'!$B$10:$W$109,20))</f>
        <v>0</v>
      </c>
      <c r="BP52" s="268">
        <f>IF($CJ$3="","",VLOOKUP($CJ$3,'名前・生年月日入力'!$B$10:$W$109,20))</f>
        <v>0</v>
      </c>
      <c r="BQ52" s="268">
        <f>IF($CJ$3="","",VLOOKUP($CJ$3,'名前・生年月日入力'!$B$10:$W$109,20))</f>
        <v>0</v>
      </c>
      <c r="BR52" s="268">
        <f>IF($CJ$3="","",VLOOKUP($CJ$3,'名前・生年月日入力'!$B$10:$W$109,20))</f>
        <v>0</v>
      </c>
      <c r="BS52" s="352" t="s">
        <v>133</v>
      </c>
      <c r="BT52" s="353"/>
      <c r="BU52" s="353"/>
      <c r="BV52" s="353"/>
      <c r="BW52" s="353"/>
      <c r="BX52" s="353"/>
      <c r="BY52" s="353"/>
      <c r="BZ52" s="353"/>
      <c r="CA52" s="353"/>
      <c r="CB52" s="353"/>
      <c r="CC52" s="387"/>
      <c r="CD52" s="79"/>
      <c r="CE52" s="79"/>
      <c r="CF52" s="13"/>
      <c r="CG52" s="23"/>
      <c r="CH52" s="21"/>
      <c r="CI52" s="21"/>
    </row>
    <row r="53" spans="2:87" ht="7.5" customHeight="1">
      <c r="B53" s="21"/>
      <c r="C53" s="4"/>
      <c r="D53" s="4"/>
      <c r="E53" s="3"/>
      <c r="F53" s="3"/>
      <c r="G53" s="3"/>
      <c r="H53" s="3"/>
      <c r="I53" s="3"/>
      <c r="J53" s="3"/>
      <c r="K53" s="3"/>
      <c r="L53" s="3"/>
      <c r="M53" s="344" t="s">
        <v>135</v>
      </c>
      <c r="N53" s="279"/>
      <c r="O53" s="279"/>
      <c r="P53" s="279"/>
      <c r="Q53" s="279"/>
      <c r="R53" s="279"/>
      <c r="S53" s="279"/>
      <c r="T53" s="329"/>
      <c r="U53" s="119"/>
      <c r="V53" s="322">
        <f>IF(CM150=0,"",CM150)</f>
      </c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4"/>
      <c r="AQ53" s="4"/>
      <c r="AR53" s="125"/>
      <c r="AS53" s="267"/>
      <c r="AT53" s="267"/>
      <c r="AU53" s="267"/>
      <c r="AV53" s="267"/>
      <c r="AW53" s="332"/>
      <c r="AX53" s="332"/>
      <c r="AY53" s="332"/>
      <c r="AZ53" s="332"/>
      <c r="BA53" s="267"/>
      <c r="BB53" s="267"/>
      <c r="BC53" s="267"/>
      <c r="BD53" s="267"/>
      <c r="BE53" s="267"/>
      <c r="BF53" s="268">
        <f>IF($CJ$3="","",VLOOKUP($CJ$3,'名前・生年月日入力'!$B$10:$W$109,20))</f>
        <v>0</v>
      </c>
      <c r="BG53" s="268">
        <f>IF($CJ$3="","",VLOOKUP($CJ$3,'名前・生年月日入力'!$B$10:$W$109,20))</f>
        <v>0</v>
      </c>
      <c r="BH53" s="268">
        <f>IF($CJ$3="","",VLOOKUP($CJ$3,'名前・生年月日入力'!$B$10:$W$109,20))</f>
        <v>0</v>
      </c>
      <c r="BI53" s="268">
        <f>IF($CJ$3="","",VLOOKUP($CJ$3,'名前・生年月日入力'!$B$10:$W$109,20))</f>
        <v>0</v>
      </c>
      <c r="BJ53" s="268">
        <f>IF($CJ$3="","",VLOOKUP($CJ$3,'名前・生年月日入力'!$B$10:$W$109,20))</f>
        <v>0</v>
      </c>
      <c r="BK53" s="268">
        <f>IF($CJ$3="","",VLOOKUP($CJ$3,'名前・生年月日入力'!$B$10:$W$109,20))</f>
        <v>0</v>
      </c>
      <c r="BL53" s="268">
        <f>IF($CJ$3="","",VLOOKUP($CJ$3,'名前・生年月日入力'!$B$10:$W$109,20))</f>
        <v>0</v>
      </c>
      <c r="BM53" s="268">
        <f>IF($CJ$3="","",VLOOKUP($CJ$3,'名前・生年月日入力'!$B$10:$W$109,20))</f>
        <v>0</v>
      </c>
      <c r="BN53" s="268">
        <f>IF($CJ$3="","",VLOOKUP($CJ$3,'名前・生年月日入力'!$B$10:$W$109,20))</f>
        <v>0</v>
      </c>
      <c r="BO53" s="268">
        <f>IF($CJ$3="","",VLOOKUP($CJ$3,'名前・生年月日入力'!$B$10:$W$109,20))</f>
        <v>0</v>
      </c>
      <c r="BP53" s="268">
        <f>IF($CJ$3="","",VLOOKUP($CJ$3,'名前・生年月日入力'!$B$10:$W$109,20))</f>
        <v>0</v>
      </c>
      <c r="BQ53" s="268">
        <f>IF($CJ$3="","",VLOOKUP($CJ$3,'名前・生年月日入力'!$B$10:$W$109,20))</f>
        <v>0</v>
      </c>
      <c r="BR53" s="268">
        <f>IF($CJ$3="","",VLOOKUP($CJ$3,'名前・生年月日入力'!$B$10:$W$109,20))</f>
        <v>0</v>
      </c>
      <c r="BS53" s="353"/>
      <c r="BT53" s="353"/>
      <c r="BU53" s="353"/>
      <c r="BV53" s="353"/>
      <c r="BW53" s="353"/>
      <c r="BX53" s="353"/>
      <c r="BY53" s="353"/>
      <c r="BZ53" s="353"/>
      <c r="CA53" s="353"/>
      <c r="CB53" s="353"/>
      <c r="CC53" s="387"/>
      <c r="CD53" s="79"/>
      <c r="CE53" s="79"/>
      <c r="CF53" s="13"/>
      <c r="CG53" s="23"/>
      <c r="CH53" s="21"/>
      <c r="CI53" s="21"/>
    </row>
    <row r="54" spans="2:87" ht="7.5" customHeight="1">
      <c r="B54" s="21"/>
      <c r="C54" s="4"/>
      <c r="D54" s="4"/>
      <c r="E54" s="3"/>
      <c r="F54" s="3"/>
      <c r="G54" s="3"/>
      <c r="H54" s="3"/>
      <c r="I54" s="3"/>
      <c r="J54" s="3"/>
      <c r="K54" s="3"/>
      <c r="L54" s="3"/>
      <c r="M54" s="345"/>
      <c r="N54" s="279"/>
      <c r="O54" s="279"/>
      <c r="P54" s="279"/>
      <c r="Q54" s="279"/>
      <c r="R54" s="279"/>
      <c r="S54" s="279"/>
      <c r="T54" s="329"/>
      <c r="U54" s="119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4"/>
      <c r="AQ54" s="4"/>
      <c r="AR54" s="125"/>
      <c r="AS54" s="4"/>
      <c r="AT54" s="4"/>
      <c r="AU54" s="4"/>
      <c r="AV54" s="4"/>
      <c r="AW54" s="4"/>
      <c r="AX54" s="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4"/>
      <c r="BU54" s="4"/>
      <c r="BV54" s="4"/>
      <c r="BW54" s="4"/>
      <c r="BX54" s="4"/>
      <c r="BY54" s="4"/>
      <c r="BZ54" s="4"/>
      <c r="CA54" s="4"/>
      <c r="CB54" s="4"/>
      <c r="CC54" s="147"/>
      <c r="CD54" s="4"/>
      <c r="CE54" s="4"/>
      <c r="CF54" s="13"/>
      <c r="CG54" s="23"/>
      <c r="CH54" s="21"/>
      <c r="CI54" s="21"/>
    </row>
    <row r="55" spans="2:87" ht="7.5" customHeight="1">
      <c r="B55" s="21"/>
      <c r="C55" s="4"/>
      <c r="D55" s="4"/>
      <c r="E55" s="3"/>
      <c r="F55" s="3"/>
      <c r="G55" s="3"/>
      <c r="H55" s="3"/>
      <c r="I55" s="3"/>
      <c r="J55" s="3"/>
      <c r="K55" s="3"/>
      <c r="L55" s="3"/>
      <c r="M55" s="345"/>
      <c r="N55" s="279"/>
      <c r="O55" s="279"/>
      <c r="P55" s="279"/>
      <c r="Q55" s="279"/>
      <c r="R55" s="279"/>
      <c r="S55" s="279"/>
      <c r="T55" s="329"/>
      <c r="U55" s="119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4"/>
      <c r="AQ55" s="4"/>
      <c r="AR55" s="125"/>
      <c r="AS55" s="267" t="s">
        <v>65</v>
      </c>
      <c r="AT55" s="267"/>
      <c r="AU55" s="267"/>
      <c r="AV55" s="267"/>
      <c r="AW55" s="323">
        <f>IF(CO151=0,"",CO151)</f>
      </c>
      <c r="AX55" s="324"/>
      <c r="AY55" s="324"/>
      <c r="AZ55" s="324"/>
      <c r="BA55" s="339" t="s">
        <v>132</v>
      </c>
      <c r="BB55" s="268"/>
      <c r="BC55" s="268"/>
      <c r="BD55" s="268"/>
      <c r="BE55" s="268"/>
      <c r="BF55" s="339">
        <f>IF(CQ151=0,"",CQ151)</f>
      </c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352" t="s">
        <v>134</v>
      </c>
      <c r="BT55" s="353"/>
      <c r="BU55" s="353"/>
      <c r="BV55" s="353"/>
      <c r="BW55" s="353"/>
      <c r="BX55" s="353"/>
      <c r="BY55" s="353"/>
      <c r="BZ55" s="353"/>
      <c r="CA55" s="353"/>
      <c r="CB55" s="353"/>
      <c r="CC55" s="387"/>
      <c r="CD55" s="128"/>
      <c r="CE55" s="128"/>
      <c r="CF55" s="128"/>
      <c r="CG55" s="21"/>
      <c r="CH55" s="21"/>
      <c r="CI55" s="21"/>
    </row>
    <row r="56" spans="2:87" ht="7.5" customHeight="1">
      <c r="B56" s="21"/>
      <c r="C56" s="4"/>
      <c r="D56" s="4"/>
      <c r="E56" s="3"/>
      <c r="F56" s="3"/>
      <c r="G56" s="3"/>
      <c r="H56" s="3"/>
      <c r="I56" s="3"/>
      <c r="J56" s="3"/>
      <c r="K56" s="3"/>
      <c r="L56" s="3"/>
      <c r="M56" s="345"/>
      <c r="N56" s="279"/>
      <c r="O56" s="279"/>
      <c r="P56" s="279"/>
      <c r="Q56" s="279"/>
      <c r="R56" s="279"/>
      <c r="S56" s="279"/>
      <c r="T56" s="329"/>
      <c r="U56" s="119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4"/>
      <c r="AQ56" s="4"/>
      <c r="AR56" s="125"/>
      <c r="AS56" s="267"/>
      <c r="AT56" s="267"/>
      <c r="AU56" s="267"/>
      <c r="AV56" s="267"/>
      <c r="AW56" s="324"/>
      <c r="AX56" s="324"/>
      <c r="AY56" s="324"/>
      <c r="AZ56" s="324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353"/>
      <c r="BT56" s="353"/>
      <c r="BU56" s="353"/>
      <c r="BV56" s="353"/>
      <c r="BW56" s="353"/>
      <c r="BX56" s="353"/>
      <c r="BY56" s="353"/>
      <c r="BZ56" s="353"/>
      <c r="CA56" s="353"/>
      <c r="CB56" s="353"/>
      <c r="CC56" s="387"/>
      <c r="CD56" s="128"/>
      <c r="CE56" s="128"/>
      <c r="CF56" s="128"/>
      <c r="CG56" s="21"/>
      <c r="CH56" s="21"/>
      <c r="CI56" s="21"/>
    </row>
    <row r="57" spans="2:87" ht="7.5" customHeight="1">
      <c r="B57" s="21"/>
      <c r="C57" s="4"/>
      <c r="D57" s="4"/>
      <c r="E57" s="3"/>
      <c r="F57" s="3"/>
      <c r="G57" s="3"/>
      <c r="H57" s="3"/>
      <c r="I57" s="3"/>
      <c r="J57" s="3"/>
      <c r="K57" s="3"/>
      <c r="L57" s="3"/>
      <c r="M57" s="159"/>
      <c r="N57" s="117"/>
      <c r="O57" s="117"/>
      <c r="P57" s="117"/>
      <c r="Q57" s="117"/>
      <c r="R57" s="114"/>
      <c r="S57" s="114"/>
      <c r="T57" s="114"/>
      <c r="U57" s="120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2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60"/>
      <c r="CD57" s="4"/>
      <c r="CE57" s="4"/>
      <c r="CF57" s="13"/>
      <c r="CG57" s="21"/>
      <c r="CH57" s="21"/>
      <c r="CI57" s="21"/>
    </row>
    <row r="58" spans="2:87" ht="7.5" customHeight="1">
      <c r="B58" s="21"/>
      <c r="C58" s="4"/>
      <c r="D58" s="4"/>
      <c r="E58" s="3"/>
      <c r="F58" s="3"/>
      <c r="G58" s="3"/>
      <c r="H58" s="3"/>
      <c r="I58" s="3"/>
      <c r="J58" s="3"/>
      <c r="K58" s="3"/>
      <c r="L58" s="3"/>
      <c r="M58" s="154"/>
      <c r="N58" s="3"/>
      <c r="O58" s="3"/>
      <c r="P58" s="3"/>
      <c r="Q58" s="3"/>
      <c r="R58" s="4"/>
      <c r="S58" s="4"/>
      <c r="T58" s="108"/>
      <c r="U58" s="108"/>
      <c r="V58" s="4"/>
      <c r="W58" s="4"/>
      <c r="X58" s="118"/>
      <c r="Y58" s="108"/>
      <c r="Z58" s="108"/>
      <c r="AA58" s="109"/>
      <c r="AB58" s="4"/>
      <c r="AC58" s="4"/>
      <c r="AD58" s="4"/>
      <c r="AE58" s="4"/>
      <c r="AF58" s="118"/>
      <c r="AG58" s="108"/>
      <c r="AH58" s="108"/>
      <c r="AI58" s="109"/>
      <c r="AJ58" s="4"/>
      <c r="AK58" s="4"/>
      <c r="AL58" s="4"/>
      <c r="AM58" s="4"/>
      <c r="AN58" s="118"/>
      <c r="AO58" s="108"/>
      <c r="AP58" s="108"/>
      <c r="AQ58" s="109"/>
      <c r="AR58" s="13"/>
      <c r="AS58" s="4"/>
      <c r="AT58" s="4"/>
      <c r="AU58" s="4"/>
      <c r="AV58" s="118"/>
      <c r="AW58" s="108"/>
      <c r="AX58" s="108"/>
      <c r="AY58" s="109"/>
      <c r="AZ58" s="4"/>
      <c r="BA58" s="4"/>
      <c r="BB58" s="4"/>
      <c r="BC58" s="4"/>
      <c r="BD58" s="118"/>
      <c r="BE58" s="108"/>
      <c r="BF58" s="403" t="s">
        <v>175</v>
      </c>
      <c r="BG58" s="404"/>
      <c r="BH58" s="4"/>
      <c r="BI58" s="4"/>
      <c r="BJ58" s="4"/>
      <c r="BK58" s="4"/>
      <c r="BL58" s="4"/>
      <c r="BM58" s="4"/>
      <c r="BN58" s="4"/>
      <c r="BO58" s="118"/>
      <c r="BP58" s="108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147"/>
      <c r="CD58" s="4"/>
      <c r="CE58" s="4"/>
      <c r="CF58" s="13"/>
      <c r="CG58" s="23"/>
      <c r="CH58" s="21"/>
      <c r="CI58" s="21"/>
    </row>
    <row r="59" spans="2:87" ht="7.5" customHeight="1">
      <c r="B59" s="21"/>
      <c r="C59" s="4"/>
      <c r="D59" s="4"/>
      <c r="E59" s="3"/>
      <c r="F59" s="3"/>
      <c r="G59" s="3"/>
      <c r="H59" s="3"/>
      <c r="I59" s="3"/>
      <c r="J59" s="3"/>
      <c r="K59" s="3"/>
      <c r="L59" s="3"/>
      <c r="M59" s="154"/>
      <c r="N59" s="3"/>
      <c r="O59" s="3"/>
      <c r="P59" s="3"/>
      <c r="Q59" s="3"/>
      <c r="R59" s="4"/>
      <c r="S59" s="4"/>
      <c r="T59" s="4"/>
      <c r="U59" s="4"/>
      <c r="V59" s="4"/>
      <c r="W59" s="4"/>
      <c r="X59" s="119"/>
      <c r="Y59" s="285" t="s">
        <v>136</v>
      </c>
      <c r="Z59" s="285"/>
      <c r="AA59" s="110"/>
      <c r="AB59" s="4"/>
      <c r="AC59" s="285" t="s">
        <v>137</v>
      </c>
      <c r="AD59" s="285"/>
      <c r="AE59" s="4"/>
      <c r="AF59" s="119"/>
      <c r="AG59" s="285" t="s">
        <v>138</v>
      </c>
      <c r="AH59" s="285"/>
      <c r="AI59" s="110"/>
      <c r="AJ59" s="4"/>
      <c r="AK59" s="285" t="s">
        <v>139</v>
      </c>
      <c r="AL59" s="285"/>
      <c r="AM59" s="4"/>
      <c r="AN59" s="119"/>
      <c r="AO59" s="285" t="s">
        <v>140</v>
      </c>
      <c r="AP59" s="285"/>
      <c r="AQ59" s="110"/>
      <c r="AR59" s="13"/>
      <c r="AS59" s="285" t="s">
        <v>141</v>
      </c>
      <c r="AT59" s="285"/>
      <c r="AU59" s="4"/>
      <c r="AV59" s="325" t="s">
        <v>169</v>
      </c>
      <c r="AW59" s="326"/>
      <c r="AX59" s="372" t="s">
        <v>170</v>
      </c>
      <c r="AY59" s="373"/>
      <c r="AZ59" s="333" t="s">
        <v>171</v>
      </c>
      <c r="BA59" s="313"/>
      <c r="BB59" s="282" t="s">
        <v>172</v>
      </c>
      <c r="BC59" s="283"/>
      <c r="BD59" s="341" t="s">
        <v>142</v>
      </c>
      <c r="BE59" s="342"/>
      <c r="BF59" s="400" t="s">
        <v>174</v>
      </c>
      <c r="BG59" s="401"/>
      <c r="BH59" s="4"/>
      <c r="BI59" s="4"/>
      <c r="BJ59" s="405" t="s">
        <v>150</v>
      </c>
      <c r="BK59" s="288"/>
      <c r="BL59" s="288"/>
      <c r="BM59" s="4"/>
      <c r="BN59" s="4"/>
      <c r="BO59" s="119"/>
      <c r="BP59" s="4"/>
      <c r="BQ59" s="4"/>
      <c r="BR59" s="4"/>
      <c r="BS59" s="4"/>
      <c r="BT59" s="138"/>
      <c r="BU59" s="139"/>
      <c r="BV59" s="139"/>
      <c r="BW59" s="139"/>
      <c r="BX59" s="4"/>
      <c r="BY59" s="4"/>
      <c r="BZ59" s="4"/>
      <c r="CA59" s="4"/>
      <c r="CB59" s="4"/>
      <c r="CC59" s="147"/>
      <c r="CD59" s="4"/>
      <c r="CE59" s="4"/>
      <c r="CF59" s="13"/>
      <c r="CG59" s="23"/>
      <c r="CH59" s="21"/>
      <c r="CI59" s="21"/>
    </row>
    <row r="60" spans="2:87" ht="7.5" customHeight="1">
      <c r="B60" s="21"/>
      <c r="C60" s="4"/>
      <c r="D60" s="4"/>
      <c r="E60" s="3"/>
      <c r="F60" s="3"/>
      <c r="G60" s="3"/>
      <c r="H60" s="3"/>
      <c r="I60" s="3"/>
      <c r="J60" s="3"/>
      <c r="K60" s="3"/>
      <c r="L60" s="3"/>
      <c r="M60" s="154"/>
      <c r="N60" s="3"/>
      <c r="O60" s="3"/>
      <c r="P60" s="3"/>
      <c r="Q60" s="3"/>
      <c r="R60" s="4"/>
      <c r="S60" s="4"/>
      <c r="T60" s="4"/>
      <c r="U60" s="4"/>
      <c r="V60" s="4"/>
      <c r="W60" s="4"/>
      <c r="X60" s="119"/>
      <c r="Y60" s="285"/>
      <c r="Z60" s="285"/>
      <c r="AA60" s="110"/>
      <c r="AB60" s="4"/>
      <c r="AC60" s="285"/>
      <c r="AD60" s="285"/>
      <c r="AE60" s="4"/>
      <c r="AF60" s="119"/>
      <c r="AG60" s="285"/>
      <c r="AH60" s="285"/>
      <c r="AI60" s="110"/>
      <c r="AJ60" s="4"/>
      <c r="AK60" s="285"/>
      <c r="AL60" s="285"/>
      <c r="AM60" s="4"/>
      <c r="AN60" s="119"/>
      <c r="AO60" s="285"/>
      <c r="AP60" s="285"/>
      <c r="AQ60" s="110"/>
      <c r="AR60" s="13"/>
      <c r="AS60" s="285"/>
      <c r="AT60" s="285"/>
      <c r="AU60" s="4"/>
      <c r="AV60" s="327"/>
      <c r="AW60" s="326"/>
      <c r="AX60" s="372"/>
      <c r="AY60" s="373"/>
      <c r="AZ60" s="334"/>
      <c r="BA60" s="313"/>
      <c r="BB60" s="284"/>
      <c r="BC60" s="283"/>
      <c r="BD60" s="343"/>
      <c r="BE60" s="342"/>
      <c r="BF60" s="402"/>
      <c r="BG60" s="401"/>
      <c r="BH60" s="4"/>
      <c r="BI60" s="4"/>
      <c r="BJ60" s="288"/>
      <c r="BK60" s="288"/>
      <c r="BL60" s="288"/>
      <c r="BM60" s="4"/>
      <c r="BN60" s="4"/>
      <c r="BO60" s="119"/>
      <c r="BP60" s="331" t="s">
        <v>54</v>
      </c>
      <c r="BQ60" s="331"/>
      <c r="BR60" s="331"/>
      <c r="BS60" s="331"/>
      <c r="BT60" s="331"/>
      <c r="BU60" s="331"/>
      <c r="BV60" s="331"/>
      <c r="BW60" s="331"/>
      <c r="BX60" s="4"/>
      <c r="BY60" s="4"/>
      <c r="BZ60" s="4"/>
      <c r="CA60" s="4"/>
      <c r="CB60" s="4"/>
      <c r="CC60" s="147"/>
      <c r="CD60" s="4"/>
      <c r="CE60" s="4"/>
      <c r="CF60" s="13"/>
      <c r="CG60" s="23"/>
      <c r="CH60" s="21"/>
      <c r="CI60" s="21"/>
    </row>
    <row r="61" spans="2:87" ht="7.5" customHeight="1">
      <c r="B61" s="21"/>
      <c r="C61" s="4"/>
      <c r="D61" s="4"/>
      <c r="E61" s="3"/>
      <c r="F61" s="3"/>
      <c r="G61" s="3"/>
      <c r="H61" s="3"/>
      <c r="I61" s="3"/>
      <c r="J61" s="3"/>
      <c r="K61" s="3"/>
      <c r="L61" s="3"/>
      <c r="M61" s="273" t="s">
        <v>143</v>
      </c>
      <c r="N61" s="313"/>
      <c r="O61" s="313"/>
      <c r="P61" s="3"/>
      <c r="Q61" s="266" t="s">
        <v>149</v>
      </c>
      <c r="R61" s="308"/>
      <c r="S61" s="308"/>
      <c r="T61" s="308"/>
      <c r="U61" s="308"/>
      <c r="V61" s="308"/>
      <c r="W61" s="4"/>
      <c r="X61" s="119"/>
      <c r="Y61" s="285"/>
      <c r="Z61" s="285"/>
      <c r="AA61" s="110"/>
      <c r="AB61" s="4"/>
      <c r="AC61" s="285"/>
      <c r="AD61" s="285"/>
      <c r="AE61" s="4"/>
      <c r="AF61" s="119"/>
      <c r="AG61" s="285"/>
      <c r="AH61" s="285"/>
      <c r="AI61" s="110"/>
      <c r="AJ61" s="4"/>
      <c r="AK61" s="285"/>
      <c r="AL61" s="285"/>
      <c r="AM61" s="4"/>
      <c r="AN61" s="119"/>
      <c r="AO61" s="285"/>
      <c r="AP61" s="285"/>
      <c r="AQ61" s="110"/>
      <c r="AR61" s="13"/>
      <c r="AS61" s="285"/>
      <c r="AT61" s="285"/>
      <c r="AU61" s="4"/>
      <c r="AV61" s="327"/>
      <c r="AW61" s="326"/>
      <c r="AX61" s="372"/>
      <c r="AY61" s="373"/>
      <c r="AZ61" s="334"/>
      <c r="BA61" s="313"/>
      <c r="BB61" s="284"/>
      <c r="BC61" s="283"/>
      <c r="BD61" s="343"/>
      <c r="BE61" s="342"/>
      <c r="BF61" s="402"/>
      <c r="BG61" s="401"/>
      <c r="BH61" s="4"/>
      <c r="BI61" s="4"/>
      <c r="BJ61" s="288"/>
      <c r="BK61" s="288"/>
      <c r="BL61" s="288"/>
      <c r="BM61" s="4"/>
      <c r="BN61" s="4"/>
      <c r="BO61" s="119"/>
      <c r="BP61" s="331"/>
      <c r="BQ61" s="331"/>
      <c r="BR61" s="331"/>
      <c r="BS61" s="331"/>
      <c r="BT61" s="331"/>
      <c r="BU61" s="331"/>
      <c r="BV61" s="331"/>
      <c r="BW61" s="331"/>
      <c r="BX61" s="4"/>
      <c r="BY61" s="4"/>
      <c r="BZ61" s="4"/>
      <c r="CA61" s="4"/>
      <c r="CB61" s="4"/>
      <c r="CC61" s="147"/>
      <c r="CD61" s="4"/>
      <c r="CE61" s="4"/>
      <c r="CF61" s="13"/>
      <c r="CG61" s="23"/>
      <c r="CH61" s="21"/>
      <c r="CI61" s="21"/>
    </row>
    <row r="62" spans="2:87" ht="7.5" customHeight="1">
      <c r="B62" s="21"/>
      <c r="C62" s="4"/>
      <c r="D62" s="4"/>
      <c r="E62" s="3"/>
      <c r="F62" s="3"/>
      <c r="G62" s="3"/>
      <c r="H62" s="3"/>
      <c r="I62" s="3"/>
      <c r="J62" s="3"/>
      <c r="K62" s="3"/>
      <c r="L62" s="3"/>
      <c r="M62" s="314"/>
      <c r="N62" s="313"/>
      <c r="O62" s="313"/>
      <c r="P62" s="3"/>
      <c r="Q62" s="308"/>
      <c r="R62" s="308"/>
      <c r="S62" s="308"/>
      <c r="T62" s="308"/>
      <c r="U62" s="308"/>
      <c r="V62" s="308"/>
      <c r="W62" s="4"/>
      <c r="X62" s="119"/>
      <c r="Y62" s="285"/>
      <c r="Z62" s="285"/>
      <c r="AA62" s="110"/>
      <c r="AB62" s="4"/>
      <c r="AC62" s="285"/>
      <c r="AD62" s="285"/>
      <c r="AE62" s="4"/>
      <c r="AF62" s="119"/>
      <c r="AG62" s="285"/>
      <c r="AH62" s="285"/>
      <c r="AI62" s="110"/>
      <c r="AJ62" s="4"/>
      <c r="AK62" s="285"/>
      <c r="AL62" s="285"/>
      <c r="AM62" s="4"/>
      <c r="AN62" s="119"/>
      <c r="AO62" s="285"/>
      <c r="AP62" s="285"/>
      <c r="AQ62" s="110"/>
      <c r="AR62" s="13"/>
      <c r="AS62" s="285"/>
      <c r="AT62" s="285"/>
      <c r="AU62" s="4"/>
      <c r="AV62" s="327"/>
      <c r="AW62" s="326"/>
      <c r="AX62" s="372"/>
      <c r="AY62" s="373"/>
      <c r="AZ62" s="334"/>
      <c r="BA62" s="313"/>
      <c r="BB62" s="284"/>
      <c r="BC62" s="283"/>
      <c r="BD62" s="343"/>
      <c r="BE62" s="342"/>
      <c r="BF62" s="402"/>
      <c r="BG62" s="401"/>
      <c r="BH62" s="4"/>
      <c r="BI62" s="4"/>
      <c r="BJ62" s="288"/>
      <c r="BK62" s="288"/>
      <c r="BL62" s="288"/>
      <c r="BM62" s="4"/>
      <c r="BN62" s="4"/>
      <c r="BO62" s="119"/>
      <c r="BP62" s="4"/>
      <c r="BQ62" s="4"/>
      <c r="BR62" s="406" t="s">
        <v>163</v>
      </c>
      <c r="BS62" s="406"/>
      <c r="BT62" s="406"/>
      <c r="BU62" s="406"/>
      <c r="BV62" s="406"/>
      <c r="BW62" s="406"/>
      <c r="BX62" s="406"/>
      <c r="BY62" s="406"/>
      <c r="BZ62" s="406"/>
      <c r="CA62" s="406"/>
      <c r="CB62" s="406"/>
      <c r="CC62" s="147"/>
      <c r="CD62" s="4"/>
      <c r="CE62" s="4"/>
      <c r="CF62" s="13"/>
      <c r="CG62" s="23"/>
      <c r="CH62" s="21"/>
      <c r="CI62" s="21"/>
    </row>
    <row r="63" spans="2:87" ht="7.5" customHeight="1">
      <c r="B63" s="21"/>
      <c r="C63" s="4"/>
      <c r="D63" s="4"/>
      <c r="E63" s="3"/>
      <c r="F63" s="3"/>
      <c r="G63" s="3"/>
      <c r="H63" s="3"/>
      <c r="I63" s="3"/>
      <c r="J63" s="3"/>
      <c r="K63" s="3"/>
      <c r="L63" s="3"/>
      <c r="M63" s="314"/>
      <c r="N63" s="313"/>
      <c r="O63" s="313"/>
      <c r="P63" s="3"/>
      <c r="Q63" s="3"/>
      <c r="R63" s="4"/>
      <c r="S63" s="4"/>
      <c r="T63" s="4"/>
      <c r="U63" s="4"/>
      <c r="V63" s="4"/>
      <c r="W63" s="4"/>
      <c r="X63" s="119"/>
      <c r="Y63" s="285"/>
      <c r="Z63" s="285"/>
      <c r="AA63" s="110"/>
      <c r="AB63" s="4"/>
      <c r="AC63" s="285"/>
      <c r="AD63" s="285"/>
      <c r="AE63" s="4"/>
      <c r="AF63" s="119"/>
      <c r="AG63" s="285"/>
      <c r="AH63" s="285"/>
      <c r="AI63" s="110"/>
      <c r="AJ63" s="4"/>
      <c r="AK63" s="285"/>
      <c r="AL63" s="285"/>
      <c r="AM63" s="4"/>
      <c r="AN63" s="119"/>
      <c r="AO63" s="285"/>
      <c r="AP63" s="285"/>
      <c r="AQ63" s="110"/>
      <c r="AR63" s="13"/>
      <c r="AS63" s="285"/>
      <c r="AT63" s="285"/>
      <c r="AU63" s="4"/>
      <c r="AV63" s="327"/>
      <c r="AW63" s="326"/>
      <c r="AX63" s="372"/>
      <c r="AY63" s="373"/>
      <c r="AZ63" s="334"/>
      <c r="BA63" s="313"/>
      <c r="BB63" s="284"/>
      <c r="BC63" s="283"/>
      <c r="BD63" s="343"/>
      <c r="BE63" s="342"/>
      <c r="BF63" s="402"/>
      <c r="BG63" s="401"/>
      <c r="BH63" s="4"/>
      <c r="BI63" s="4"/>
      <c r="BJ63" s="288"/>
      <c r="BK63" s="288"/>
      <c r="BL63" s="288"/>
      <c r="BM63" s="4"/>
      <c r="BN63" s="4"/>
      <c r="BO63" s="119"/>
      <c r="BP63" s="4"/>
      <c r="BQ63" s="4"/>
      <c r="BR63" s="406"/>
      <c r="BS63" s="406"/>
      <c r="BT63" s="406"/>
      <c r="BU63" s="406"/>
      <c r="BV63" s="406"/>
      <c r="BW63" s="406"/>
      <c r="BX63" s="406"/>
      <c r="BY63" s="406"/>
      <c r="BZ63" s="406"/>
      <c r="CA63" s="406"/>
      <c r="CB63" s="406"/>
      <c r="CC63" s="147"/>
      <c r="CD63" s="4"/>
      <c r="CE63" s="4"/>
      <c r="CF63" s="13"/>
      <c r="CG63" s="23"/>
      <c r="CH63" s="21"/>
      <c r="CI63" s="21"/>
    </row>
    <row r="64" spans="2:87" ht="7.5" customHeight="1">
      <c r="B64" s="21"/>
      <c r="C64" s="4"/>
      <c r="D64" s="4"/>
      <c r="E64" s="3"/>
      <c r="F64" s="3"/>
      <c r="G64" s="3"/>
      <c r="H64" s="3"/>
      <c r="I64" s="3"/>
      <c r="J64" s="3"/>
      <c r="K64" s="3"/>
      <c r="L64" s="3"/>
      <c r="M64" s="314"/>
      <c r="N64" s="313"/>
      <c r="O64" s="313"/>
      <c r="P64" s="3"/>
      <c r="Q64" s="3"/>
      <c r="R64" s="4"/>
      <c r="S64" s="4"/>
      <c r="T64" s="4"/>
      <c r="U64" s="4"/>
      <c r="V64" s="4"/>
      <c r="W64" s="4"/>
      <c r="X64" s="119"/>
      <c r="Y64" s="173"/>
      <c r="Z64" s="173"/>
      <c r="AA64" s="110"/>
      <c r="AB64" s="4"/>
      <c r="AC64" s="173"/>
      <c r="AD64" s="173"/>
      <c r="AE64" s="4"/>
      <c r="AF64" s="119"/>
      <c r="AG64" s="173"/>
      <c r="AH64" s="173"/>
      <c r="AI64" s="110"/>
      <c r="AJ64" s="4"/>
      <c r="AK64" s="173"/>
      <c r="AL64" s="173"/>
      <c r="AM64" s="4"/>
      <c r="AN64" s="119"/>
      <c r="AO64" s="173"/>
      <c r="AP64" s="173"/>
      <c r="AQ64" s="110"/>
      <c r="AR64" s="13"/>
      <c r="AS64" s="173"/>
      <c r="AT64" s="173"/>
      <c r="AU64" s="4"/>
      <c r="AV64" s="176"/>
      <c r="AW64" s="174"/>
      <c r="AX64" s="174"/>
      <c r="AY64" s="175"/>
      <c r="AZ64" s="194"/>
      <c r="BA64" s="139"/>
      <c r="BB64" s="139"/>
      <c r="BC64" s="193"/>
      <c r="BD64" s="177"/>
      <c r="BE64" s="171"/>
      <c r="BF64" s="309" t="s">
        <v>124</v>
      </c>
      <c r="BG64" s="310"/>
      <c r="BH64" s="4"/>
      <c r="BI64" s="4"/>
      <c r="BJ64" s="4"/>
      <c r="BK64" s="173"/>
      <c r="BL64" s="173"/>
      <c r="BM64" s="4"/>
      <c r="BN64" s="4"/>
      <c r="BO64" s="119"/>
      <c r="BP64" s="4"/>
      <c r="BQ64" s="4"/>
      <c r="BR64" s="4"/>
      <c r="BS64" s="4"/>
      <c r="BT64" s="139"/>
      <c r="BU64" s="139"/>
      <c r="BV64" s="139"/>
      <c r="BW64" s="139"/>
      <c r="BX64" s="4"/>
      <c r="BY64" s="4"/>
      <c r="BZ64" s="4"/>
      <c r="CA64" s="4"/>
      <c r="CB64" s="4"/>
      <c r="CC64" s="147"/>
      <c r="CD64" s="4"/>
      <c r="CE64" s="4"/>
      <c r="CF64" s="13"/>
      <c r="CG64" s="23"/>
      <c r="CH64" s="21"/>
      <c r="CI64" s="21"/>
    </row>
    <row r="65" spans="2:87" ht="7.5" customHeight="1">
      <c r="B65" s="21"/>
      <c r="C65" s="4"/>
      <c r="D65" s="4"/>
      <c r="E65" s="3"/>
      <c r="F65" s="3"/>
      <c r="G65" s="3"/>
      <c r="H65" s="3"/>
      <c r="I65" s="3"/>
      <c r="J65" s="3"/>
      <c r="K65" s="3"/>
      <c r="L65" s="3"/>
      <c r="M65" s="314"/>
      <c r="N65" s="313"/>
      <c r="O65" s="313"/>
      <c r="P65" s="3"/>
      <c r="Q65" s="3"/>
      <c r="R65" s="4"/>
      <c r="S65" s="4"/>
      <c r="T65" s="4"/>
      <c r="U65" s="4"/>
      <c r="V65" s="4"/>
      <c r="W65" s="4"/>
      <c r="X65" s="119"/>
      <c r="Y65" s="4"/>
      <c r="Z65" s="4"/>
      <c r="AA65" s="110"/>
      <c r="AB65" s="4"/>
      <c r="AC65" s="4"/>
      <c r="AD65" s="4"/>
      <c r="AE65" s="4"/>
      <c r="AF65" s="119"/>
      <c r="AG65" s="4"/>
      <c r="AH65" s="4"/>
      <c r="AI65" s="110"/>
      <c r="AJ65" s="4"/>
      <c r="AK65" s="4"/>
      <c r="AL65" s="4"/>
      <c r="AM65" s="4"/>
      <c r="AN65" s="119"/>
      <c r="AO65" s="4"/>
      <c r="AP65" s="4"/>
      <c r="AQ65" s="110"/>
      <c r="AR65" s="13"/>
      <c r="AS65" s="4"/>
      <c r="AT65" s="4"/>
      <c r="AU65" s="4"/>
      <c r="AV65" s="119"/>
      <c r="AW65" s="4"/>
      <c r="AX65" s="4"/>
      <c r="AY65" s="110"/>
      <c r="AZ65" s="4"/>
      <c r="BA65" s="4"/>
      <c r="BB65" s="4"/>
      <c r="BC65" s="4"/>
      <c r="BD65" s="119"/>
      <c r="BE65" s="4"/>
      <c r="BF65" s="178"/>
      <c r="BG65" s="179"/>
      <c r="BH65" s="4"/>
      <c r="BI65" s="4"/>
      <c r="BJ65" s="4"/>
      <c r="BK65" s="4"/>
      <c r="BL65" s="4"/>
      <c r="BM65" s="4"/>
      <c r="BN65" s="4"/>
      <c r="BO65" s="119"/>
      <c r="BP65" s="4"/>
      <c r="BQ65" s="4"/>
      <c r="BR65" s="4"/>
      <c r="BS65" s="4"/>
      <c r="BT65" s="4"/>
      <c r="BU65" s="4"/>
      <c r="BV65" s="4"/>
      <c r="BW65" s="4"/>
      <c r="BX65" s="4"/>
      <c r="BY65" s="4"/>
      <c r="CB65" s="4"/>
      <c r="CC65" s="147"/>
      <c r="CD65" s="4"/>
      <c r="CE65" s="4"/>
      <c r="CF65" s="13"/>
      <c r="CG65" s="23"/>
      <c r="CH65" s="21"/>
      <c r="CI65" s="21"/>
    </row>
    <row r="66" spans="2:87" ht="7.5" customHeight="1">
      <c r="B66" s="21"/>
      <c r="C66" s="4"/>
      <c r="D66" s="4"/>
      <c r="E66" s="3"/>
      <c r="F66" s="3"/>
      <c r="G66" s="3"/>
      <c r="H66" s="3"/>
      <c r="I66" s="3"/>
      <c r="J66" s="3"/>
      <c r="K66" s="3"/>
      <c r="L66" s="3"/>
      <c r="M66" s="314"/>
      <c r="N66" s="313"/>
      <c r="O66" s="313"/>
      <c r="P66" s="3"/>
      <c r="Q66" s="3"/>
      <c r="R66" s="4"/>
      <c r="S66" s="4"/>
      <c r="T66" s="266" t="s">
        <v>146</v>
      </c>
      <c r="U66" s="287"/>
      <c r="V66" s="287"/>
      <c r="W66" s="302"/>
      <c r="X66" s="113"/>
      <c r="Y66" s="286">
        <f>IF(CK154=0,"",CK154)</f>
      </c>
      <c r="Z66" s="287"/>
      <c r="AA66" s="110"/>
      <c r="AB66" s="4"/>
      <c r="AC66" s="286">
        <f>IF(CL154=0,"",CL154)</f>
      </c>
      <c r="AD66" s="286"/>
      <c r="AE66" s="8"/>
      <c r="AF66" s="135"/>
      <c r="AG66" s="286">
        <f>IF(CM154=0,"",CM154)</f>
      </c>
      <c r="AH66" s="286"/>
      <c r="AI66" s="110"/>
      <c r="AJ66" s="4"/>
      <c r="AK66" s="286">
        <f>IF(CN154=0,"",CN154)</f>
      </c>
      <c r="AL66" s="286"/>
      <c r="AM66" s="4"/>
      <c r="AN66" s="119"/>
      <c r="AO66" s="286">
        <f>IF(CO154=0,"",CO154)</f>
      </c>
      <c r="AP66" s="286"/>
      <c r="AQ66" s="110"/>
      <c r="AR66" s="4"/>
      <c r="AS66" s="286">
        <f>IF(CP154=0,"",CP154)</f>
      </c>
      <c r="AT66" s="286"/>
      <c r="AU66" s="4"/>
      <c r="AV66" s="119"/>
      <c r="AW66" s="286">
        <f>IF(CQ154=0,"",CQ154)</f>
      </c>
      <c r="AX66" s="286"/>
      <c r="AY66" s="110"/>
      <c r="AZ66" s="4"/>
      <c r="BA66" s="286">
        <f>IF(CR154=0,"",CR154)</f>
      </c>
      <c r="BB66" s="286"/>
      <c r="BC66" s="4"/>
      <c r="BD66" s="119"/>
      <c r="BE66" s="286">
        <f>IF(CS154=0,"",CS154)</f>
      </c>
      <c r="BF66" s="286"/>
      <c r="BG66" s="110"/>
      <c r="BH66" s="4"/>
      <c r="BI66" s="6">
        <f>'評定入力'!N5</f>
        <v>0</v>
      </c>
      <c r="BJ66" s="286">
        <f>IF($CJ$3="","",VLOOKUP($CJ$3,'評定入力'!$B$5:$AK$104,14))</f>
      </c>
      <c r="BK66" s="287"/>
      <c r="BL66" s="287"/>
      <c r="BM66" s="4"/>
      <c r="BN66" s="7"/>
      <c r="BO66" s="119"/>
      <c r="BP66" s="4"/>
      <c r="BQ66" s="4"/>
      <c r="BR66" s="4"/>
      <c r="BS66" s="4"/>
      <c r="BT66" s="4"/>
      <c r="BU66" s="4"/>
      <c r="BV66" s="4"/>
      <c r="BW66" s="4"/>
      <c r="BX66" s="4"/>
      <c r="CB66" s="4"/>
      <c r="CC66" s="147"/>
      <c r="CD66" s="4"/>
      <c r="CE66" s="4"/>
      <c r="CF66" s="13"/>
      <c r="CG66" s="23"/>
      <c r="CH66" s="21"/>
      <c r="CI66" s="21"/>
    </row>
    <row r="67" spans="2:87" ht="7.5" customHeight="1">
      <c r="B67" s="21"/>
      <c r="C67" s="4"/>
      <c r="D67" s="4"/>
      <c r="E67" s="3"/>
      <c r="F67" s="3"/>
      <c r="G67" s="3"/>
      <c r="H67" s="3"/>
      <c r="I67" s="3"/>
      <c r="J67" s="3"/>
      <c r="K67" s="3"/>
      <c r="L67" s="3"/>
      <c r="M67" s="314"/>
      <c r="N67" s="313"/>
      <c r="O67" s="313"/>
      <c r="P67" s="3"/>
      <c r="Q67" s="3"/>
      <c r="R67" s="4"/>
      <c r="S67" s="4"/>
      <c r="T67" s="287"/>
      <c r="U67" s="287"/>
      <c r="V67" s="287"/>
      <c r="W67" s="302"/>
      <c r="X67" s="113"/>
      <c r="Y67" s="287"/>
      <c r="Z67" s="287"/>
      <c r="AA67" s="112"/>
      <c r="AB67" s="7"/>
      <c r="AC67" s="303"/>
      <c r="AD67" s="286"/>
      <c r="AE67" s="8"/>
      <c r="AF67" s="135"/>
      <c r="AG67" s="303"/>
      <c r="AH67" s="286"/>
      <c r="AI67" s="112"/>
      <c r="AJ67" s="7"/>
      <c r="AK67" s="303"/>
      <c r="AL67" s="286"/>
      <c r="AM67" s="7"/>
      <c r="AN67" s="113"/>
      <c r="AO67" s="303"/>
      <c r="AP67" s="286"/>
      <c r="AQ67" s="112"/>
      <c r="AR67" s="7"/>
      <c r="AS67" s="303"/>
      <c r="AT67" s="286"/>
      <c r="AU67" s="7"/>
      <c r="AV67" s="113"/>
      <c r="AW67" s="303"/>
      <c r="AX67" s="286"/>
      <c r="AY67" s="112"/>
      <c r="AZ67" s="7"/>
      <c r="BA67" s="303"/>
      <c r="BB67" s="286"/>
      <c r="BC67" s="7"/>
      <c r="BD67" s="113"/>
      <c r="BE67" s="303"/>
      <c r="BF67" s="286"/>
      <c r="BG67" s="112"/>
      <c r="BH67" s="7"/>
      <c r="BI67" s="6"/>
      <c r="BJ67" s="287"/>
      <c r="BK67" s="287"/>
      <c r="BL67" s="287"/>
      <c r="BM67" s="8"/>
      <c r="BN67" s="112"/>
      <c r="BO67" s="113"/>
      <c r="BP67" s="7"/>
      <c r="BQ67" s="4"/>
      <c r="BR67" s="4"/>
      <c r="BX67" s="4"/>
      <c r="CA67" s="4"/>
      <c r="CB67" s="4"/>
      <c r="CC67" s="147"/>
      <c r="CD67" s="4"/>
      <c r="CE67" s="4"/>
      <c r="CF67" s="13"/>
      <c r="CG67" s="23"/>
      <c r="CH67" s="21"/>
      <c r="CI67" s="21"/>
    </row>
    <row r="68" spans="2:87" ht="7.5" customHeight="1">
      <c r="B68" s="21"/>
      <c r="C68" s="4"/>
      <c r="D68" s="4"/>
      <c r="E68" s="3"/>
      <c r="F68" s="3"/>
      <c r="G68" s="3"/>
      <c r="H68" s="3"/>
      <c r="I68" s="3"/>
      <c r="J68" s="3"/>
      <c r="K68" s="3"/>
      <c r="L68" s="3"/>
      <c r="M68" s="314"/>
      <c r="N68" s="313"/>
      <c r="O68" s="313"/>
      <c r="P68" s="311" t="s">
        <v>144</v>
      </c>
      <c r="Q68" s="340"/>
      <c r="R68" s="311" t="s">
        <v>145</v>
      </c>
      <c r="S68" s="312"/>
      <c r="T68" s="168"/>
      <c r="U68" s="168"/>
      <c r="V68" s="168"/>
      <c r="W68" s="166"/>
      <c r="X68" s="113"/>
      <c r="Y68" s="8"/>
      <c r="Z68" s="8"/>
      <c r="AA68" s="132"/>
      <c r="AB68" s="8"/>
      <c r="AC68" s="8"/>
      <c r="AD68" s="8"/>
      <c r="AE68" s="8"/>
      <c r="AF68" s="135"/>
      <c r="AG68" s="8"/>
      <c r="AH68" s="8"/>
      <c r="AI68" s="132"/>
      <c r="AJ68" s="8"/>
      <c r="AK68" s="8"/>
      <c r="AL68" s="8"/>
      <c r="AM68" s="8"/>
      <c r="AN68" s="135"/>
      <c r="AO68" s="8"/>
      <c r="AP68" s="8"/>
      <c r="AQ68" s="132"/>
      <c r="AR68" s="8"/>
      <c r="AS68" s="8"/>
      <c r="AT68" s="8"/>
      <c r="AU68" s="8"/>
      <c r="AV68" s="135"/>
      <c r="AW68" s="8"/>
      <c r="AX68" s="8"/>
      <c r="AY68" s="132"/>
      <c r="AZ68" s="8"/>
      <c r="BA68" s="8"/>
      <c r="BB68" s="8"/>
      <c r="BC68" s="8"/>
      <c r="BD68" s="135"/>
      <c r="BE68" s="8"/>
      <c r="BF68" s="8"/>
      <c r="BG68" s="132"/>
      <c r="BH68" s="8"/>
      <c r="BI68" s="6"/>
      <c r="BJ68" s="6"/>
      <c r="BK68" s="8"/>
      <c r="BL68" s="8"/>
      <c r="BM68" s="8"/>
      <c r="BN68" s="112"/>
      <c r="BO68" s="113"/>
      <c r="BP68" s="7"/>
      <c r="BQ68" s="4"/>
      <c r="BR68" s="4"/>
      <c r="BS68" s="286">
        <f>IF(CS158=0,"",CS158)</f>
      </c>
      <c r="BT68" s="286"/>
      <c r="BU68" s="268"/>
      <c r="BV68" s="268"/>
      <c r="BW68" s="268"/>
      <c r="BY68" s="267" t="s">
        <v>7</v>
      </c>
      <c r="BZ68" s="267"/>
      <c r="CA68" s="4"/>
      <c r="CB68" s="4"/>
      <c r="CC68" s="147"/>
      <c r="CD68" s="4"/>
      <c r="CE68" s="4"/>
      <c r="CF68" s="13"/>
      <c r="CG68" s="23"/>
      <c r="CH68" s="21"/>
      <c r="CI68" s="21"/>
    </row>
    <row r="69" spans="2:87" ht="7.5" customHeight="1">
      <c r="B69" s="21"/>
      <c r="C69" s="4"/>
      <c r="D69" s="4"/>
      <c r="E69" s="3"/>
      <c r="F69" s="3"/>
      <c r="G69" s="3"/>
      <c r="H69" s="3"/>
      <c r="I69" s="3"/>
      <c r="J69" s="3"/>
      <c r="K69" s="3"/>
      <c r="L69" s="3"/>
      <c r="M69" s="314"/>
      <c r="N69" s="313"/>
      <c r="O69" s="313"/>
      <c r="P69" s="340"/>
      <c r="Q69" s="340"/>
      <c r="R69" s="312"/>
      <c r="S69" s="312"/>
      <c r="T69" s="168"/>
      <c r="U69" s="168"/>
      <c r="V69" s="168"/>
      <c r="W69" s="166"/>
      <c r="X69" s="113"/>
      <c r="Y69" s="167"/>
      <c r="Z69" s="167"/>
      <c r="AA69" s="112"/>
      <c r="AB69" s="7"/>
      <c r="AC69" s="168"/>
      <c r="AD69" s="168"/>
      <c r="AE69" s="7"/>
      <c r="AF69" s="113"/>
      <c r="AG69" s="168"/>
      <c r="AH69" s="168"/>
      <c r="AI69" s="112"/>
      <c r="AJ69" s="7"/>
      <c r="AK69" s="168"/>
      <c r="AL69" s="168"/>
      <c r="AM69" s="7"/>
      <c r="AN69" s="113"/>
      <c r="AO69" s="168"/>
      <c r="AP69" s="168"/>
      <c r="AQ69" s="112"/>
      <c r="AR69" s="7"/>
      <c r="AS69" s="168"/>
      <c r="AT69" s="168"/>
      <c r="AU69" s="7"/>
      <c r="AV69" s="113"/>
      <c r="AW69" s="168"/>
      <c r="AX69" s="168"/>
      <c r="AY69" s="112"/>
      <c r="AZ69" s="7"/>
      <c r="BA69" s="168"/>
      <c r="BB69" s="168"/>
      <c r="BC69" s="7"/>
      <c r="BD69" s="113"/>
      <c r="BE69" s="168"/>
      <c r="BF69" s="168"/>
      <c r="BG69" s="112"/>
      <c r="BH69" s="7"/>
      <c r="BI69" s="17">
        <f>'評定入力'!N8</f>
        <v>0</v>
      </c>
      <c r="BJ69" s="17"/>
      <c r="BK69" s="167"/>
      <c r="BL69" s="167"/>
      <c r="BM69" s="167"/>
      <c r="BN69" s="112"/>
      <c r="BO69" s="113"/>
      <c r="BP69" s="7"/>
      <c r="BQ69" s="4"/>
      <c r="BR69" s="4"/>
      <c r="BS69" s="286"/>
      <c r="BT69" s="286"/>
      <c r="BU69" s="268"/>
      <c r="BV69" s="268"/>
      <c r="BW69" s="268"/>
      <c r="BY69" s="267"/>
      <c r="BZ69" s="267"/>
      <c r="CA69" s="4"/>
      <c r="CB69" s="4"/>
      <c r="CC69" s="147"/>
      <c r="CD69" s="4"/>
      <c r="CE69" s="4"/>
      <c r="CF69" s="13"/>
      <c r="CG69" s="23"/>
      <c r="CH69" s="21"/>
      <c r="CI69" s="21"/>
    </row>
    <row r="70" spans="2:87" ht="7.5" customHeight="1">
      <c r="B70" s="21"/>
      <c r="C70" s="4"/>
      <c r="D70" s="4"/>
      <c r="E70" s="3"/>
      <c r="F70" s="3"/>
      <c r="G70" s="3"/>
      <c r="H70" s="3"/>
      <c r="I70" s="3"/>
      <c r="J70" s="3"/>
      <c r="K70" s="3"/>
      <c r="L70" s="3"/>
      <c r="M70" s="314"/>
      <c r="N70" s="313"/>
      <c r="O70" s="313"/>
      <c r="P70" s="340"/>
      <c r="Q70" s="340"/>
      <c r="R70" s="312"/>
      <c r="S70" s="312"/>
      <c r="T70" s="266" t="s">
        <v>147</v>
      </c>
      <c r="U70" s="287"/>
      <c r="V70" s="287"/>
      <c r="W70" s="302"/>
      <c r="X70" s="113"/>
      <c r="Y70" s="286">
        <f>IF(CK155=0,"",CK155)</f>
      </c>
      <c r="Z70" s="287"/>
      <c r="AA70" s="110"/>
      <c r="AB70" s="4"/>
      <c r="AC70" s="286">
        <f>IF(CL155=0,"",CL155)</f>
      </c>
      <c r="AD70" s="287"/>
      <c r="AE70" s="4"/>
      <c r="AF70" s="113"/>
      <c r="AG70" s="286">
        <f>IF(CM155=0,"",CM155)</f>
      </c>
      <c r="AH70" s="287"/>
      <c r="AI70" s="110"/>
      <c r="AJ70" s="4"/>
      <c r="AK70" s="286">
        <f>IF(CN155=0,"",CN155)</f>
      </c>
      <c r="AL70" s="288"/>
      <c r="AM70" s="4"/>
      <c r="AN70" s="119"/>
      <c r="AO70" s="286">
        <f>IF(CO155=0,"",CO155)</f>
      </c>
      <c r="AP70" s="288"/>
      <c r="AQ70" s="110"/>
      <c r="AR70" s="4"/>
      <c r="AS70" s="286">
        <f>IF(CP155=0,"",CP155)</f>
      </c>
      <c r="AT70" s="288"/>
      <c r="AU70" s="4"/>
      <c r="AV70" s="119"/>
      <c r="AW70" s="286">
        <f>IF(CQ155=0,"",CQ155)</f>
      </c>
      <c r="AX70" s="288"/>
      <c r="AY70" s="110"/>
      <c r="AZ70" s="4"/>
      <c r="BA70" s="286">
        <f>IF(CR155=0,"",CR155)</f>
      </c>
      <c r="BB70" s="288"/>
      <c r="BC70" s="4"/>
      <c r="BD70" s="119"/>
      <c r="BE70" s="286">
        <f>IF(CS155=0,"",CS155)</f>
      </c>
      <c r="BF70" s="288"/>
      <c r="BG70" s="110"/>
      <c r="BH70" s="4"/>
      <c r="BI70" s="17"/>
      <c r="BJ70" s="286">
        <f>IF($CJ$3="","",VLOOKUP($CJ$3,'評定入力'!$B$5:$AK$104,24))</f>
      </c>
      <c r="BK70" s="287"/>
      <c r="BL70" s="287"/>
      <c r="BM70" s="4"/>
      <c r="BN70" s="112"/>
      <c r="BO70" s="113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47"/>
      <c r="CD70" s="4"/>
      <c r="CE70" s="4"/>
      <c r="CF70" s="13"/>
      <c r="CG70" s="23"/>
      <c r="CH70" s="21"/>
      <c r="CI70" s="21"/>
    </row>
    <row r="71" spans="2:87" ht="7.5" customHeight="1">
      <c r="B71" s="21"/>
      <c r="C71" s="4"/>
      <c r="D71" s="4"/>
      <c r="E71" s="3"/>
      <c r="F71" s="3"/>
      <c r="G71" s="3"/>
      <c r="H71" s="3"/>
      <c r="I71" s="3"/>
      <c r="J71" s="3"/>
      <c r="K71" s="3"/>
      <c r="L71" s="3"/>
      <c r="M71" s="314"/>
      <c r="N71" s="313"/>
      <c r="O71" s="313"/>
      <c r="P71" s="340"/>
      <c r="Q71" s="340"/>
      <c r="R71" s="312"/>
      <c r="S71" s="312"/>
      <c r="T71" s="287"/>
      <c r="U71" s="287"/>
      <c r="V71" s="287"/>
      <c r="W71" s="302"/>
      <c r="X71" s="113"/>
      <c r="Y71" s="287"/>
      <c r="Z71" s="287"/>
      <c r="AA71" s="132"/>
      <c r="AB71" s="8"/>
      <c r="AC71" s="287"/>
      <c r="AD71" s="287"/>
      <c r="AE71" s="8"/>
      <c r="AF71" s="135"/>
      <c r="AG71" s="287"/>
      <c r="AH71" s="287"/>
      <c r="AI71" s="132"/>
      <c r="AJ71" s="8"/>
      <c r="AK71" s="288"/>
      <c r="AL71" s="288"/>
      <c r="AM71" s="8"/>
      <c r="AN71" s="135"/>
      <c r="AO71" s="288"/>
      <c r="AP71" s="288"/>
      <c r="AQ71" s="132"/>
      <c r="AR71" s="8"/>
      <c r="AS71" s="288"/>
      <c r="AT71" s="288"/>
      <c r="AU71" s="8"/>
      <c r="AV71" s="135"/>
      <c r="AW71" s="288"/>
      <c r="AX71" s="288"/>
      <c r="AY71" s="132"/>
      <c r="AZ71" s="8"/>
      <c r="BA71" s="288"/>
      <c r="BB71" s="288"/>
      <c r="BC71" s="8"/>
      <c r="BD71" s="135"/>
      <c r="BE71" s="288"/>
      <c r="BF71" s="288"/>
      <c r="BG71" s="132"/>
      <c r="BH71" s="8"/>
      <c r="BI71" s="6"/>
      <c r="BJ71" s="287"/>
      <c r="BK71" s="287"/>
      <c r="BL71" s="287"/>
      <c r="BM71" s="8"/>
      <c r="BN71" s="112"/>
      <c r="BO71" s="113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147"/>
      <c r="CD71" s="4"/>
      <c r="CE71" s="4"/>
      <c r="CF71" s="13"/>
      <c r="CG71" s="23"/>
      <c r="CH71" s="21"/>
      <c r="CI71" s="21"/>
    </row>
    <row r="72" spans="2:87" ht="7.5" customHeight="1">
      <c r="B72" s="21"/>
      <c r="C72" s="4"/>
      <c r="D72" s="4"/>
      <c r="E72" s="3"/>
      <c r="F72" s="3"/>
      <c r="G72" s="3"/>
      <c r="H72" s="3"/>
      <c r="I72" s="3"/>
      <c r="J72" s="3"/>
      <c r="K72" s="3"/>
      <c r="L72" s="3"/>
      <c r="M72" s="314"/>
      <c r="N72" s="313"/>
      <c r="O72" s="313"/>
      <c r="P72" s="340"/>
      <c r="Q72" s="340"/>
      <c r="R72" s="312"/>
      <c r="S72" s="312"/>
      <c r="T72" s="287"/>
      <c r="U72" s="287"/>
      <c r="V72" s="287"/>
      <c r="W72" s="302"/>
      <c r="X72" s="113"/>
      <c r="Y72" s="287"/>
      <c r="Z72" s="287"/>
      <c r="AA72" s="110"/>
      <c r="AB72" s="4"/>
      <c r="AC72" s="287"/>
      <c r="AD72" s="287"/>
      <c r="AE72" s="4"/>
      <c r="AF72" s="119"/>
      <c r="AG72" s="287"/>
      <c r="AH72" s="287"/>
      <c r="AI72" s="110"/>
      <c r="AJ72" s="4"/>
      <c r="AK72" s="287"/>
      <c r="AL72" s="287"/>
      <c r="AM72" s="4"/>
      <c r="AN72" s="119"/>
      <c r="AO72" s="287"/>
      <c r="AP72" s="287"/>
      <c r="AQ72" s="110"/>
      <c r="AR72" s="4"/>
      <c r="AS72" s="287"/>
      <c r="AT72" s="287"/>
      <c r="AU72" s="4"/>
      <c r="AV72" s="119"/>
      <c r="AW72" s="287"/>
      <c r="AX72" s="287"/>
      <c r="AY72" s="110"/>
      <c r="AZ72" s="4"/>
      <c r="BA72" s="287"/>
      <c r="BB72" s="287"/>
      <c r="BC72" s="4"/>
      <c r="BD72" s="119"/>
      <c r="BE72" s="287"/>
      <c r="BF72" s="287"/>
      <c r="BG72" s="110"/>
      <c r="BH72" s="4"/>
      <c r="BI72" s="17">
        <f>'評定入力'!N11</f>
        <v>0</v>
      </c>
      <c r="BJ72" s="287"/>
      <c r="BK72" s="287"/>
      <c r="BL72" s="287"/>
      <c r="BM72" s="4"/>
      <c r="BN72" s="112"/>
      <c r="BO72" s="7"/>
      <c r="BP72" s="4"/>
      <c r="BQ72" s="4"/>
      <c r="BR72" s="4"/>
      <c r="CB72" s="4"/>
      <c r="CC72" s="147"/>
      <c r="CD72" s="4"/>
      <c r="CE72" s="4"/>
      <c r="CF72" s="13"/>
      <c r="CG72" s="23"/>
      <c r="CH72" s="21"/>
      <c r="CI72" s="21"/>
    </row>
    <row r="73" spans="2:87" ht="7.5" customHeight="1">
      <c r="B73" s="21"/>
      <c r="C73" s="4"/>
      <c r="D73" s="4"/>
      <c r="E73" s="3"/>
      <c r="F73" s="3"/>
      <c r="G73" s="3"/>
      <c r="H73" s="3"/>
      <c r="I73" s="3"/>
      <c r="J73" s="3"/>
      <c r="K73" s="3"/>
      <c r="L73" s="3"/>
      <c r="M73" s="314"/>
      <c r="N73" s="313"/>
      <c r="O73" s="313"/>
      <c r="P73" s="340"/>
      <c r="Q73" s="340"/>
      <c r="R73" s="312"/>
      <c r="S73" s="312"/>
      <c r="T73" s="168"/>
      <c r="U73" s="168"/>
      <c r="V73" s="168"/>
      <c r="W73" s="166"/>
      <c r="X73" s="113"/>
      <c r="Z73" s="8"/>
      <c r="AA73" s="112"/>
      <c r="AB73" s="7"/>
      <c r="AD73" s="8"/>
      <c r="AE73" s="7"/>
      <c r="AF73" s="113"/>
      <c r="AH73" s="8"/>
      <c r="AI73" s="112"/>
      <c r="AJ73" s="7"/>
      <c r="AL73" s="8"/>
      <c r="AM73" s="7"/>
      <c r="AN73" s="113"/>
      <c r="AP73" s="8"/>
      <c r="AQ73" s="112"/>
      <c r="AR73" s="7"/>
      <c r="AT73" s="8"/>
      <c r="AU73" s="7"/>
      <c r="AV73" s="113"/>
      <c r="AX73" s="8"/>
      <c r="AY73" s="112"/>
      <c r="AZ73" s="7"/>
      <c r="BB73" s="8"/>
      <c r="BC73" s="7"/>
      <c r="BD73" s="113"/>
      <c r="BF73" s="8"/>
      <c r="BG73" s="112"/>
      <c r="BH73" s="7"/>
      <c r="BI73" s="17"/>
      <c r="BJ73" s="17"/>
      <c r="BL73" s="8"/>
      <c r="BM73" s="8"/>
      <c r="BN73" s="112"/>
      <c r="BO73" s="7"/>
      <c r="BP73" s="4"/>
      <c r="BQ73" s="4"/>
      <c r="BR73" s="4"/>
      <c r="BS73" s="286">
        <f>IF(CS159=0,"",CS159)</f>
      </c>
      <c r="BT73" s="286"/>
      <c r="BU73" s="268"/>
      <c r="BV73" s="268"/>
      <c r="BW73" s="268"/>
      <c r="BX73" s="267" t="s">
        <v>151</v>
      </c>
      <c r="BY73" s="268"/>
      <c r="BZ73" s="268"/>
      <c r="CA73" s="268"/>
      <c r="CB73" s="4"/>
      <c r="CC73" s="147"/>
      <c r="CD73" s="4"/>
      <c r="CE73" s="4"/>
      <c r="CF73" s="13"/>
      <c r="CG73" s="23"/>
      <c r="CH73" s="21"/>
      <c r="CI73" s="21"/>
    </row>
    <row r="74" spans="2:87" ht="7.5" customHeight="1">
      <c r="B74" s="21"/>
      <c r="C74" s="4"/>
      <c r="D74" s="4"/>
      <c r="E74" s="3"/>
      <c r="F74" s="3"/>
      <c r="G74" s="3"/>
      <c r="H74" s="3"/>
      <c r="I74" s="3"/>
      <c r="J74" s="3"/>
      <c r="K74" s="3"/>
      <c r="L74" s="3"/>
      <c r="M74" s="314"/>
      <c r="N74" s="313"/>
      <c r="O74" s="313"/>
      <c r="P74" s="340"/>
      <c r="Q74" s="340"/>
      <c r="R74" s="312"/>
      <c r="S74" s="312"/>
      <c r="T74" s="168"/>
      <c r="U74" s="168"/>
      <c r="V74" s="168"/>
      <c r="W74" s="166"/>
      <c r="X74" s="119"/>
      <c r="Y74" s="8"/>
      <c r="Z74" s="8"/>
      <c r="AA74" s="191"/>
      <c r="AB74" s="6"/>
      <c r="AC74" s="8"/>
      <c r="AD74" s="8"/>
      <c r="AE74" s="6"/>
      <c r="AF74" s="192"/>
      <c r="AG74" s="8"/>
      <c r="AH74" s="8"/>
      <c r="AI74" s="191"/>
      <c r="AJ74" s="6"/>
      <c r="AK74" s="8"/>
      <c r="AL74" s="8"/>
      <c r="AM74" s="6"/>
      <c r="AN74" s="192"/>
      <c r="AO74" s="8"/>
      <c r="AP74" s="8"/>
      <c r="AQ74" s="191"/>
      <c r="AR74" s="6"/>
      <c r="AS74" s="8"/>
      <c r="AT74" s="8"/>
      <c r="AU74" s="6"/>
      <c r="AV74" s="192"/>
      <c r="AW74" s="8"/>
      <c r="AX74" s="8"/>
      <c r="AY74" s="191"/>
      <c r="AZ74" s="6"/>
      <c r="BA74" s="8"/>
      <c r="BB74" s="8"/>
      <c r="BC74" s="6"/>
      <c r="BD74" s="192"/>
      <c r="BE74" s="8"/>
      <c r="BF74" s="8"/>
      <c r="BG74" s="191"/>
      <c r="BH74" s="6"/>
      <c r="BI74" s="6"/>
      <c r="BJ74" s="6"/>
      <c r="BK74" s="8"/>
      <c r="BL74" s="8"/>
      <c r="BM74" s="8"/>
      <c r="BN74" s="110"/>
      <c r="BO74" s="4"/>
      <c r="BP74" s="4"/>
      <c r="BQ74" s="4"/>
      <c r="BR74" s="4"/>
      <c r="BS74" s="286"/>
      <c r="BT74" s="286"/>
      <c r="BU74" s="268"/>
      <c r="BV74" s="268"/>
      <c r="BW74" s="268"/>
      <c r="BX74" s="268"/>
      <c r="BY74" s="268"/>
      <c r="BZ74" s="268"/>
      <c r="CA74" s="268"/>
      <c r="CB74" s="4"/>
      <c r="CC74" s="147"/>
      <c r="CD74" s="4"/>
      <c r="CE74" s="4"/>
      <c r="CF74" s="13"/>
      <c r="CG74" s="23"/>
      <c r="CH74" s="21"/>
      <c r="CI74" s="21"/>
    </row>
    <row r="75" spans="2:87" ht="7.5" customHeight="1">
      <c r="B75" s="21"/>
      <c r="C75" s="4"/>
      <c r="D75" s="4"/>
      <c r="E75" s="3"/>
      <c r="F75" s="3"/>
      <c r="G75" s="3"/>
      <c r="H75" s="3"/>
      <c r="I75" s="3"/>
      <c r="J75" s="3"/>
      <c r="K75" s="3"/>
      <c r="L75" s="3"/>
      <c r="M75" s="181"/>
      <c r="N75" s="180"/>
      <c r="O75" s="180"/>
      <c r="P75" s="180"/>
      <c r="Q75" s="180"/>
      <c r="R75" s="180"/>
      <c r="S75" s="180"/>
      <c r="T75" s="266" t="s">
        <v>148</v>
      </c>
      <c r="U75" s="287"/>
      <c r="V75" s="287"/>
      <c r="W75" s="302"/>
      <c r="X75" s="119"/>
      <c r="Y75" s="286">
        <f>IF(CK156=0,"",CK156)</f>
      </c>
      <c r="Z75" s="287"/>
      <c r="AA75" s="133"/>
      <c r="AB75" s="77"/>
      <c r="AC75" s="286">
        <f>IF(CL156=0,"",CL156)</f>
      </c>
      <c r="AD75" s="287"/>
      <c r="AE75" s="77"/>
      <c r="AF75" s="136"/>
      <c r="AG75" s="286">
        <f>IF(CM156=0,"",CM156)</f>
      </c>
      <c r="AH75" s="287"/>
      <c r="AI75" s="133"/>
      <c r="AJ75" s="77"/>
      <c r="AK75" s="286">
        <f>IF(CN156=0,"",CN156)</f>
      </c>
      <c r="AL75" s="287"/>
      <c r="AM75" s="77"/>
      <c r="AN75" s="136"/>
      <c r="AO75" s="286">
        <f>IF(CO156=0,"",CO156)</f>
      </c>
      <c r="AP75" s="287"/>
      <c r="AQ75" s="134"/>
      <c r="AR75" s="106"/>
      <c r="AS75" s="286">
        <f>IF(CP156=0,"",CP156)</f>
      </c>
      <c r="AT75" s="288"/>
      <c r="AU75" s="106"/>
      <c r="AV75" s="137"/>
      <c r="AW75" s="286">
        <f>IF(CQ156=0,"",CQ156)</f>
      </c>
      <c r="AX75" s="288"/>
      <c r="AY75" s="134"/>
      <c r="AZ75" s="106"/>
      <c r="BA75" s="286">
        <f>IF(CR156=0,"",CR156)</f>
      </c>
      <c r="BB75" s="288"/>
      <c r="BC75" s="106"/>
      <c r="BD75" s="137"/>
      <c r="BE75" s="286">
        <f>IF(CS156=0,"",CS156)</f>
      </c>
      <c r="BF75" s="288"/>
      <c r="BG75" s="134"/>
      <c r="BH75" s="106"/>
      <c r="BI75" s="131"/>
      <c r="BJ75" s="286">
        <f>IF($CJ$3="","",VLOOKUP($CJ$3,'評定入力'!$B$5:$AK$104,34))</f>
      </c>
      <c r="BK75" s="287"/>
      <c r="BL75" s="287"/>
      <c r="BM75" s="4"/>
      <c r="BN75" s="110"/>
      <c r="BO75" s="4"/>
      <c r="BP75" s="4"/>
      <c r="BQ75" s="4"/>
      <c r="BR75" s="4"/>
      <c r="CB75" s="4"/>
      <c r="CC75" s="147"/>
      <c r="CD75" s="4"/>
      <c r="CE75" s="4"/>
      <c r="CF75" s="13"/>
      <c r="CG75" s="23"/>
      <c r="CH75" s="21"/>
      <c r="CI75" s="21"/>
    </row>
    <row r="76" spans="2:87" ht="7.5" customHeight="1">
      <c r="B76" s="21"/>
      <c r="C76" s="4"/>
      <c r="D76" s="4"/>
      <c r="E76" s="3"/>
      <c r="F76" s="3"/>
      <c r="G76" s="3"/>
      <c r="H76" s="3"/>
      <c r="I76" s="3"/>
      <c r="J76" s="3"/>
      <c r="K76" s="3"/>
      <c r="L76" s="3"/>
      <c r="M76" s="181"/>
      <c r="N76" s="180"/>
      <c r="O76" s="180"/>
      <c r="P76" s="180"/>
      <c r="Q76" s="180"/>
      <c r="R76" s="180"/>
      <c r="S76" s="180"/>
      <c r="T76" s="287"/>
      <c r="U76" s="287"/>
      <c r="V76" s="287"/>
      <c r="W76" s="302"/>
      <c r="X76" s="119"/>
      <c r="Y76" s="287"/>
      <c r="Z76" s="287"/>
      <c r="AA76" s="133"/>
      <c r="AB76" s="77"/>
      <c r="AC76" s="287"/>
      <c r="AD76" s="287"/>
      <c r="AE76" s="77"/>
      <c r="AF76" s="136"/>
      <c r="AG76" s="287"/>
      <c r="AH76" s="287"/>
      <c r="AI76" s="133"/>
      <c r="AJ76" s="77"/>
      <c r="AK76" s="287"/>
      <c r="AL76" s="287"/>
      <c r="AM76" s="77"/>
      <c r="AN76" s="136"/>
      <c r="AO76" s="287"/>
      <c r="AP76" s="287"/>
      <c r="AQ76" s="134"/>
      <c r="AR76" s="106"/>
      <c r="AS76" s="288"/>
      <c r="AT76" s="288"/>
      <c r="AU76" s="106"/>
      <c r="AV76" s="137"/>
      <c r="AW76" s="288"/>
      <c r="AX76" s="288"/>
      <c r="AY76" s="134"/>
      <c r="AZ76" s="106"/>
      <c r="BA76" s="288"/>
      <c r="BB76" s="288"/>
      <c r="BC76" s="106"/>
      <c r="BD76" s="137"/>
      <c r="BE76" s="288"/>
      <c r="BF76" s="288"/>
      <c r="BG76" s="134"/>
      <c r="BH76" s="106"/>
      <c r="BI76" s="131"/>
      <c r="BJ76" s="287"/>
      <c r="BK76" s="287"/>
      <c r="BL76" s="287"/>
      <c r="BM76" s="4"/>
      <c r="BN76" s="110"/>
      <c r="BO76" s="4"/>
      <c r="BP76" s="4"/>
      <c r="BQ76" s="4"/>
      <c r="BR76" s="4"/>
      <c r="BS76" s="267" t="s">
        <v>152</v>
      </c>
      <c r="BT76" s="268"/>
      <c r="BU76" s="268"/>
      <c r="BV76" s="268"/>
      <c r="BW76" s="268"/>
      <c r="BX76" s="268"/>
      <c r="BY76" s="268"/>
      <c r="BZ76" s="268"/>
      <c r="CA76" s="268"/>
      <c r="CB76" s="4"/>
      <c r="CC76" s="147"/>
      <c r="CD76" s="4"/>
      <c r="CE76" s="4"/>
      <c r="CF76" s="13"/>
      <c r="CG76" s="23"/>
      <c r="CH76" s="21"/>
      <c r="CI76" s="21"/>
    </row>
    <row r="77" spans="2:87" ht="7.5" customHeight="1">
      <c r="B77" s="21"/>
      <c r="C77" s="4"/>
      <c r="D77" s="4"/>
      <c r="E77" s="3"/>
      <c r="F77" s="3"/>
      <c r="G77" s="3"/>
      <c r="H77" s="3"/>
      <c r="I77" s="3"/>
      <c r="J77" s="3"/>
      <c r="K77" s="3"/>
      <c r="L77" s="3"/>
      <c r="M77" s="183"/>
      <c r="N77" s="184"/>
      <c r="O77" s="184"/>
      <c r="P77" s="184"/>
      <c r="Q77" s="184"/>
      <c r="R77" s="184"/>
      <c r="S77" s="184"/>
      <c r="T77" s="114"/>
      <c r="U77" s="114"/>
      <c r="V77" s="114"/>
      <c r="W77" s="114"/>
      <c r="X77" s="120"/>
      <c r="Y77" s="114"/>
      <c r="Z77" s="185"/>
      <c r="AA77" s="186"/>
      <c r="AB77" s="185"/>
      <c r="AC77" s="185"/>
      <c r="AD77" s="185"/>
      <c r="AE77" s="185"/>
      <c r="AF77" s="187"/>
      <c r="AG77" s="185"/>
      <c r="AH77" s="185"/>
      <c r="AI77" s="186"/>
      <c r="AJ77" s="185"/>
      <c r="AK77" s="185"/>
      <c r="AL77" s="185"/>
      <c r="AM77" s="185"/>
      <c r="AN77" s="187"/>
      <c r="AO77" s="185"/>
      <c r="AP77" s="182"/>
      <c r="AQ77" s="188"/>
      <c r="AR77" s="189"/>
      <c r="AS77" s="182"/>
      <c r="AT77" s="182"/>
      <c r="AU77" s="182"/>
      <c r="AV77" s="190"/>
      <c r="AW77" s="182"/>
      <c r="AX77" s="182"/>
      <c r="AY77" s="188"/>
      <c r="AZ77" s="182"/>
      <c r="BA77" s="182"/>
      <c r="BB77" s="182"/>
      <c r="BC77" s="182"/>
      <c r="BD77" s="190"/>
      <c r="BE77" s="182"/>
      <c r="BF77" s="182"/>
      <c r="BG77" s="188"/>
      <c r="BH77" s="182"/>
      <c r="BI77" s="182"/>
      <c r="BJ77" s="122"/>
      <c r="BK77" s="114"/>
      <c r="BL77" s="114"/>
      <c r="BM77" s="114"/>
      <c r="BN77" s="115"/>
      <c r="BO77" s="114"/>
      <c r="BP77" s="114"/>
      <c r="BQ77" s="114"/>
      <c r="BR77" s="114"/>
      <c r="BS77" s="338"/>
      <c r="BT77" s="338"/>
      <c r="BU77" s="338"/>
      <c r="BV77" s="338"/>
      <c r="BW77" s="338"/>
      <c r="BX77" s="338"/>
      <c r="BY77" s="338"/>
      <c r="BZ77" s="338"/>
      <c r="CA77" s="338"/>
      <c r="CB77" s="114"/>
      <c r="CC77" s="160"/>
      <c r="CD77" s="4"/>
      <c r="CE77" s="4"/>
      <c r="CF77" s="13"/>
      <c r="CG77" s="23"/>
      <c r="CH77" s="21"/>
      <c r="CI77" s="21"/>
    </row>
    <row r="78" spans="2:87" ht="7.5" customHeight="1">
      <c r="B78" s="21"/>
      <c r="C78" s="4"/>
      <c r="D78" s="4"/>
      <c r="G78" s="3"/>
      <c r="H78" s="3"/>
      <c r="I78" s="3"/>
      <c r="J78" s="3"/>
      <c r="K78" s="3"/>
      <c r="L78" s="3"/>
      <c r="M78" s="195"/>
      <c r="N78" s="196"/>
      <c r="O78" s="196"/>
      <c r="P78" s="277" t="s">
        <v>173</v>
      </c>
      <c r="Q78" s="278"/>
      <c r="R78" s="278"/>
      <c r="S78" s="278"/>
      <c r="T78" s="278"/>
      <c r="U78" s="278"/>
      <c r="V78" s="277" t="s">
        <v>158</v>
      </c>
      <c r="W78" s="277"/>
      <c r="X78" s="277"/>
      <c r="Y78" s="277"/>
      <c r="Z78" s="277"/>
      <c r="AA78" s="277"/>
      <c r="AB78" s="277"/>
      <c r="AC78" s="277"/>
      <c r="AD78" s="277" t="s">
        <v>180</v>
      </c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278"/>
      <c r="BJ78" s="278"/>
      <c r="BK78" s="278"/>
      <c r="BL78" s="278"/>
      <c r="BM78" s="278"/>
      <c r="BN78" s="278"/>
      <c r="BO78" s="278"/>
      <c r="BP78" s="278"/>
      <c r="BQ78" s="278"/>
      <c r="BR78" s="278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157"/>
      <c r="CD78" s="4"/>
      <c r="CE78" s="4"/>
      <c r="CF78" s="13"/>
      <c r="CG78" s="23"/>
      <c r="CH78" s="21"/>
      <c r="CI78" s="21"/>
    </row>
    <row r="79" spans="2:87" ht="7.5" customHeight="1">
      <c r="B79" s="21"/>
      <c r="C79" s="4"/>
      <c r="D79" s="4"/>
      <c r="G79" s="3"/>
      <c r="H79" s="3"/>
      <c r="I79" s="3"/>
      <c r="J79" s="3"/>
      <c r="K79" s="3"/>
      <c r="L79" s="3"/>
      <c r="M79" s="154"/>
      <c r="N79" s="3"/>
      <c r="O79" s="3"/>
      <c r="P79" s="279"/>
      <c r="Q79" s="279"/>
      <c r="R79" s="279"/>
      <c r="S79" s="279"/>
      <c r="T79" s="279"/>
      <c r="U79" s="279"/>
      <c r="V79" s="266"/>
      <c r="W79" s="266"/>
      <c r="X79" s="266"/>
      <c r="Y79" s="266"/>
      <c r="Z79" s="266"/>
      <c r="AA79" s="266"/>
      <c r="AB79" s="266"/>
      <c r="AC79" s="266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147"/>
      <c r="CD79" s="4"/>
      <c r="CE79" s="4"/>
      <c r="CF79" s="13"/>
      <c r="CG79" s="23"/>
      <c r="CH79" s="21"/>
      <c r="CI79" s="21"/>
    </row>
    <row r="80" spans="2:87" ht="7.5" customHeight="1">
      <c r="B80" s="21"/>
      <c r="C80" s="4"/>
      <c r="D80" s="4"/>
      <c r="G80" s="3"/>
      <c r="H80" s="3"/>
      <c r="I80" s="3"/>
      <c r="J80" s="3"/>
      <c r="K80" s="3"/>
      <c r="L80" s="3"/>
      <c r="M80" s="273" t="s">
        <v>159</v>
      </c>
      <c r="N80" s="274"/>
      <c r="O80" s="274"/>
      <c r="P80" s="279"/>
      <c r="Q80" s="279"/>
      <c r="R80" s="279"/>
      <c r="S80" s="279"/>
      <c r="T80" s="279"/>
      <c r="U80" s="279"/>
      <c r="V80" s="266"/>
      <c r="W80" s="266"/>
      <c r="X80" s="266"/>
      <c r="Y80" s="266"/>
      <c r="Z80" s="266"/>
      <c r="AA80" s="266"/>
      <c r="AB80" s="266"/>
      <c r="AC80" s="266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147"/>
      <c r="CD80" s="163"/>
      <c r="CE80" s="4"/>
      <c r="CF80" s="13"/>
      <c r="CG80" s="23"/>
      <c r="CH80" s="21"/>
      <c r="CI80" s="21"/>
    </row>
    <row r="81" spans="2:87" ht="7.5" customHeight="1">
      <c r="B81" s="21"/>
      <c r="C81" s="4"/>
      <c r="D81" s="4"/>
      <c r="G81" s="3"/>
      <c r="H81" s="3"/>
      <c r="I81" s="3"/>
      <c r="J81" s="3"/>
      <c r="K81" s="3"/>
      <c r="L81" s="3"/>
      <c r="M81" s="275"/>
      <c r="N81" s="274"/>
      <c r="O81" s="274"/>
      <c r="P81" s="3"/>
      <c r="Q81" s="3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13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147"/>
      <c r="CD81" s="163"/>
      <c r="CE81" s="4"/>
      <c r="CF81" s="13"/>
      <c r="CG81" s="23"/>
      <c r="CH81" s="21"/>
      <c r="CI81" s="21"/>
    </row>
    <row r="82" spans="2:87" ht="7.5" customHeight="1">
      <c r="B82" s="21"/>
      <c r="C82" s="4"/>
      <c r="D82" s="4"/>
      <c r="G82" s="3"/>
      <c r="H82" s="3"/>
      <c r="I82" s="3"/>
      <c r="J82" s="3"/>
      <c r="K82" s="3"/>
      <c r="L82" s="3"/>
      <c r="M82" s="275"/>
      <c r="N82" s="274"/>
      <c r="O82" s="274"/>
      <c r="P82" s="262" t="s">
        <v>155</v>
      </c>
      <c r="Q82" s="262"/>
      <c r="R82" s="262"/>
      <c r="S82" s="262"/>
      <c r="T82" s="262"/>
      <c r="U82" s="262"/>
      <c r="V82" s="169"/>
      <c r="W82" s="276">
        <f>CL158</f>
        <v>0</v>
      </c>
      <c r="X82" s="276"/>
      <c r="Y82" s="276"/>
      <c r="Z82" s="276"/>
      <c r="AA82" s="267" t="s">
        <v>30</v>
      </c>
      <c r="AB82" s="268"/>
      <c r="AC82" s="4"/>
      <c r="AD82" s="304">
        <f>IF($CJ$3="","",VLOOKUP($CJ$3,'欠席入力'!$B$5:$K$104,6))</f>
        <v>0</v>
      </c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04"/>
      <c r="AW82" s="304"/>
      <c r="AX82" s="304"/>
      <c r="AY82" s="304"/>
      <c r="AZ82" s="304"/>
      <c r="BA82" s="304"/>
      <c r="BB82" s="304"/>
      <c r="BC82" s="304"/>
      <c r="BD82" s="304"/>
      <c r="BE82" s="304"/>
      <c r="BF82" s="304"/>
      <c r="BG82" s="304"/>
      <c r="BH82" s="304"/>
      <c r="BI82" s="304"/>
      <c r="BJ82" s="304"/>
      <c r="BK82" s="304"/>
      <c r="BL82" s="304"/>
      <c r="BM82" s="304"/>
      <c r="BN82" s="304"/>
      <c r="BO82" s="304"/>
      <c r="BP82" s="304"/>
      <c r="BQ82" s="304"/>
      <c r="BR82" s="304"/>
      <c r="BS82" s="304"/>
      <c r="BT82" s="304"/>
      <c r="BU82" s="304"/>
      <c r="BV82" s="304"/>
      <c r="BW82" s="304"/>
      <c r="BX82" s="304"/>
      <c r="BY82" s="304"/>
      <c r="BZ82" s="304"/>
      <c r="CA82" s="304"/>
      <c r="CB82" s="304"/>
      <c r="CC82" s="198"/>
      <c r="CD82" s="163"/>
      <c r="CE82" s="4"/>
      <c r="CF82" s="13"/>
      <c r="CG82" s="23"/>
      <c r="CH82" s="21"/>
      <c r="CI82" s="21"/>
    </row>
    <row r="83" spans="2:87" ht="7.5" customHeight="1">
      <c r="B83" s="21"/>
      <c r="C83" s="4"/>
      <c r="D83" s="4"/>
      <c r="I83" s="3"/>
      <c r="J83" s="3"/>
      <c r="K83" s="3"/>
      <c r="L83" s="3"/>
      <c r="M83" s="275"/>
      <c r="N83" s="274"/>
      <c r="O83" s="274"/>
      <c r="P83" s="262"/>
      <c r="Q83" s="262"/>
      <c r="R83" s="262"/>
      <c r="S83" s="262"/>
      <c r="T83" s="262"/>
      <c r="U83" s="262"/>
      <c r="V83" s="169"/>
      <c r="W83" s="276"/>
      <c r="X83" s="276"/>
      <c r="Y83" s="276"/>
      <c r="Z83" s="276"/>
      <c r="AA83" s="268"/>
      <c r="AB83" s="268"/>
      <c r="AC83" s="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4"/>
      <c r="AV83" s="304"/>
      <c r="AW83" s="304"/>
      <c r="AX83" s="304"/>
      <c r="AY83" s="304"/>
      <c r="AZ83" s="304"/>
      <c r="BA83" s="304"/>
      <c r="BB83" s="304"/>
      <c r="BC83" s="304"/>
      <c r="BD83" s="304"/>
      <c r="BE83" s="304"/>
      <c r="BF83" s="304"/>
      <c r="BG83" s="304"/>
      <c r="BH83" s="304"/>
      <c r="BI83" s="304"/>
      <c r="BJ83" s="304"/>
      <c r="BK83" s="304"/>
      <c r="BL83" s="304"/>
      <c r="BM83" s="304"/>
      <c r="BN83" s="304"/>
      <c r="BO83" s="304"/>
      <c r="BP83" s="304"/>
      <c r="BQ83" s="304"/>
      <c r="BR83" s="304"/>
      <c r="BS83" s="304"/>
      <c r="BT83" s="304"/>
      <c r="BU83" s="304"/>
      <c r="BV83" s="304"/>
      <c r="BW83" s="304"/>
      <c r="BX83" s="304"/>
      <c r="BY83" s="304"/>
      <c r="BZ83" s="304"/>
      <c r="CA83" s="304"/>
      <c r="CB83" s="304"/>
      <c r="CC83" s="198"/>
      <c r="CD83" s="163"/>
      <c r="CE83" s="4"/>
      <c r="CF83" s="13"/>
      <c r="CG83" s="23"/>
      <c r="CH83" s="21"/>
      <c r="CI83" s="21"/>
    </row>
    <row r="84" spans="2:87" ht="7.5" customHeight="1">
      <c r="B84" s="21"/>
      <c r="C84" s="4"/>
      <c r="D84" s="4"/>
      <c r="I84" s="3"/>
      <c r="J84" s="3"/>
      <c r="K84" s="3"/>
      <c r="L84" s="3"/>
      <c r="M84" s="275"/>
      <c r="N84" s="274"/>
      <c r="O84" s="274"/>
      <c r="P84" s="3"/>
      <c r="Q84" s="3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7"/>
      <c r="AE84" s="4"/>
      <c r="AF84" s="4"/>
      <c r="AG84" s="4"/>
      <c r="AH84" s="4"/>
      <c r="AI84" s="4"/>
      <c r="AJ84" s="4"/>
      <c r="AK84" s="4"/>
      <c r="AL84" s="4"/>
      <c r="AM84" s="4"/>
      <c r="AN84" s="7"/>
      <c r="AO84" s="8"/>
      <c r="AP84" s="8"/>
      <c r="AQ84" s="15"/>
      <c r="AR84" s="7"/>
      <c r="AS84" s="8"/>
      <c r="AT84" s="8"/>
      <c r="AU84" s="7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7"/>
      <c r="BX84" s="7"/>
      <c r="BY84" s="7"/>
      <c r="BZ84" s="7"/>
      <c r="CA84" s="7"/>
      <c r="CB84" s="7"/>
      <c r="CC84" s="155"/>
      <c r="CD84" s="163"/>
      <c r="CE84" s="4"/>
      <c r="CF84" s="13"/>
      <c r="CG84" s="23"/>
      <c r="CH84" s="21"/>
      <c r="CI84" s="21"/>
    </row>
    <row r="85" spans="2:87" ht="7.5" customHeight="1">
      <c r="B85" s="21"/>
      <c r="C85" s="4"/>
      <c r="D85" s="4"/>
      <c r="G85" s="3"/>
      <c r="H85" s="3"/>
      <c r="I85" s="3"/>
      <c r="J85" s="3"/>
      <c r="K85" s="3"/>
      <c r="L85" s="3"/>
      <c r="M85" s="275"/>
      <c r="N85" s="274"/>
      <c r="O85" s="274"/>
      <c r="P85" s="3"/>
      <c r="Q85" s="3"/>
      <c r="R85" s="4"/>
      <c r="S85" s="4"/>
      <c r="T85" s="4"/>
      <c r="U85" s="4"/>
      <c r="V85" s="4"/>
      <c r="W85" s="7"/>
      <c r="X85" s="7"/>
      <c r="Y85" s="4"/>
      <c r="Z85" s="4"/>
      <c r="AA85" s="4"/>
      <c r="AB85" s="4"/>
      <c r="AC85" s="4"/>
      <c r="AD85" s="7"/>
      <c r="AE85" s="4"/>
      <c r="AF85" s="4"/>
      <c r="AG85" s="4"/>
      <c r="AH85" s="7"/>
      <c r="AI85" s="7"/>
      <c r="AJ85" s="4"/>
      <c r="AK85" s="4"/>
      <c r="AL85" s="4"/>
      <c r="AM85" s="4"/>
      <c r="AN85" s="7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147"/>
      <c r="CD85" s="163"/>
      <c r="CE85" s="4"/>
      <c r="CF85" s="13"/>
      <c r="CG85" s="23"/>
      <c r="CH85" s="21"/>
      <c r="CI85" s="21"/>
    </row>
    <row r="86" spans="2:87" ht="7.5" customHeight="1">
      <c r="B86" s="21"/>
      <c r="C86" s="4"/>
      <c r="D86" s="4"/>
      <c r="G86" s="3"/>
      <c r="H86" s="3"/>
      <c r="I86" s="3"/>
      <c r="J86" s="3"/>
      <c r="K86" s="3"/>
      <c r="L86" s="3"/>
      <c r="M86" s="275"/>
      <c r="N86" s="274"/>
      <c r="O86" s="274"/>
      <c r="P86" s="262" t="s">
        <v>156</v>
      </c>
      <c r="Q86" s="262"/>
      <c r="R86" s="262"/>
      <c r="S86" s="262"/>
      <c r="T86" s="262"/>
      <c r="U86" s="262"/>
      <c r="V86" s="169"/>
      <c r="W86" s="276">
        <f>CL159</f>
        <v>0</v>
      </c>
      <c r="X86" s="276"/>
      <c r="Y86" s="276"/>
      <c r="Z86" s="276"/>
      <c r="AA86" s="267" t="s">
        <v>30</v>
      </c>
      <c r="AB86" s="268"/>
      <c r="AC86" s="4"/>
      <c r="AD86" s="304">
        <f>IF($CJ$3="","",VLOOKUP($CJ$3,'欠席入力'!$B$5:$K$104,8))</f>
        <v>0</v>
      </c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  <c r="AV86" s="304"/>
      <c r="AW86" s="304"/>
      <c r="AX86" s="304"/>
      <c r="AY86" s="304"/>
      <c r="AZ86" s="304"/>
      <c r="BA86" s="304"/>
      <c r="BB86" s="304"/>
      <c r="BC86" s="304"/>
      <c r="BD86" s="304"/>
      <c r="BE86" s="304"/>
      <c r="BF86" s="304"/>
      <c r="BG86" s="304"/>
      <c r="BH86" s="304"/>
      <c r="BI86" s="304"/>
      <c r="BJ86" s="304"/>
      <c r="BK86" s="304"/>
      <c r="BL86" s="304"/>
      <c r="BM86" s="304"/>
      <c r="BN86" s="304"/>
      <c r="BO86" s="304"/>
      <c r="BP86" s="304"/>
      <c r="BQ86" s="304"/>
      <c r="BR86" s="304"/>
      <c r="BS86" s="304"/>
      <c r="BT86" s="304"/>
      <c r="BU86" s="304"/>
      <c r="BV86" s="304"/>
      <c r="BW86" s="304"/>
      <c r="BX86" s="304"/>
      <c r="BY86" s="304"/>
      <c r="BZ86" s="304"/>
      <c r="CA86" s="304"/>
      <c r="CB86" s="304"/>
      <c r="CC86" s="198"/>
      <c r="CD86" s="163"/>
      <c r="CE86" s="4"/>
      <c r="CF86" s="13"/>
      <c r="CG86" s="23"/>
      <c r="CH86" s="21"/>
      <c r="CI86" s="21"/>
    </row>
    <row r="87" spans="2:87" ht="7.5" customHeight="1">
      <c r="B87" s="21"/>
      <c r="C87" s="4"/>
      <c r="D87" s="4"/>
      <c r="G87" s="3"/>
      <c r="H87" s="3"/>
      <c r="I87" s="3"/>
      <c r="J87" s="3"/>
      <c r="K87" s="3"/>
      <c r="L87" s="3"/>
      <c r="M87" s="275"/>
      <c r="N87" s="274"/>
      <c r="O87" s="274"/>
      <c r="P87" s="262"/>
      <c r="Q87" s="262"/>
      <c r="R87" s="262"/>
      <c r="S87" s="262"/>
      <c r="T87" s="262"/>
      <c r="U87" s="262"/>
      <c r="V87" s="169"/>
      <c r="W87" s="276"/>
      <c r="X87" s="276"/>
      <c r="Y87" s="276"/>
      <c r="Z87" s="276"/>
      <c r="AA87" s="268"/>
      <c r="AB87" s="268"/>
      <c r="AC87" s="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4"/>
      <c r="AW87" s="304"/>
      <c r="AX87" s="304"/>
      <c r="AY87" s="304"/>
      <c r="AZ87" s="304"/>
      <c r="BA87" s="304"/>
      <c r="BB87" s="304"/>
      <c r="BC87" s="304"/>
      <c r="BD87" s="304"/>
      <c r="BE87" s="304"/>
      <c r="BF87" s="304"/>
      <c r="BG87" s="304"/>
      <c r="BH87" s="304"/>
      <c r="BI87" s="304"/>
      <c r="BJ87" s="304"/>
      <c r="BK87" s="304"/>
      <c r="BL87" s="304"/>
      <c r="BM87" s="304"/>
      <c r="BN87" s="304"/>
      <c r="BO87" s="304"/>
      <c r="BP87" s="304"/>
      <c r="BQ87" s="304"/>
      <c r="BR87" s="304"/>
      <c r="BS87" s="304"/>
      <c r="BT87" s="304"/>
      <c r="BU87" s="304"/>
      <c r="BV87" s="304"/>
      <c r="BW87" s="304"/>
      <c r="BX87" s="304"/>
      <c r="BY87" s="304"/>
      <c r="BZ87" s="304"/>
      <c r="CA87" s="304"/>
      <c r="CB87" s="304"/>
      <c r="CC87" s="198"/>
      <c r="CD87" s="163"/>
      <c r="CE87" s="4"/>
      <c r="CF87" s="13"/>
      <c r="CG87" s="23"/>
      <c r="CH87" s="21"/>
      <c r="CI87" s="21"/>
    </row>
    <row r="88" spans="2:87" ht="7.5" customHeight="1">
      <c r="B88" s="21"/>
      <c r="C88" s="4"/>
      <c r="D88" s="4"/>
      <c r="E88" s="3"/>
      <c r="F88" s="3"/>
      <c r="J88" s="3"/>
      <c r="K88" s="3"/>
      <c r="L88" s="3"/>
      <c r="M88" s="275"/>
      <c r="N88" s="274"/>
      <c r="O88" s="274"/>
      <c r="P88" s="3"/>
      <c r="Q88" s="3"/>
      <c r="R88" s="4"/>
      <c r="S88" s="4"/>
      <c r="T88" s="4"/>
      <c r="U88" s="4"/>
      <c r="V88" s="4"/>
      <c r="W88" s="7"/>
      <c r="X88" s="14"/>
      <c r="Y88" s="7"/>
      <c r="Z88" s="7"/>
      <c r="AA88" s="4"/>
      <c r="AB88" s="4"/>
      <c r="AC88" s="4"/>
      <c r="AD88" s="4"/>
      <c r="AE88" s="4"/>
      <c r="AF88" s="4"/>
      <c r="AG88" s="4"/>
      <c r="AH88" s="7"/>
      <c r="AI88" s="7"/>
      <c r="AJ88" s="4"/>
      <c r="AK88" s="4"/>
      <c r="AL88" s="4"/>
      <c r="AM88" s="4"/>
      <c r="AN88" s="1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147"/>
      <c r="CD88" s="163"/>
      <c r="CE88" s="4"/>
      <c r="CF88" s="13"/>
      <c r="CG88" s="23"/>
      <c r="CH88" s="21"/>
      <c r="CI88" s="21"/>
    </row>
    <row r="89" spans="2:87" ht="7.5" customHeight="1">
      <c r="B89" s="21"/>
      <c r="C89" s="4"/>
      <c r="D89" s="4"/>
      <c r="E89" s="3"/>
      <c r="F89" s="3"/>
      <c r="J89" s="3"/>
      <c r="K89" s="3"/>
      <c r="L89" s="3"/>
      <c r="M89" s="275"/>
      <c r="N89" s="274"/>
      <c r="O89" s="274"/>
      <c r="P89" s="3"/>
      <c r="Q89" s="3"/>
      <c r="R89" s="4"/>
      <c r="S89" s="4"/>
      <c r="T89" s="4"/>
      <c r="U89" s="4"/>
      <c r="V89" s="4"/>
      <c r="W89" s="7"/>
      <c r="X89" s="14"/>
      <c r="Y89" s="7"/>
      <c r="Z89" s="7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147"/>
      <c r="CD89" s="163"/>
      <c r="CE89" s="4"/>
      <c r="CF89" s="13"/>
      <c r="CG89" s="23"/>
      <c r="CH89" s="21"/>
      <c r="CI89" s="21"/>
    </row>
    <row r="90" spans="2:87" ht="7.5" customHeight="1">
      <c r="B90" s="21"/>
      <c r="C90" s="4"/>
      <c r="D90" s="4"/>
      <c r="E90" s="3"/>
      <c r="F90" s="3"/>
      <c r="I90" s="3"/>
      <c r="J90" s="3"/>
      <c r="K90" s="3"/>
      <c r="L90" s="3"/>
      <c r="M90" s="275"/>
      <c r="N90" s="274"/>
      <c r="O90" s="274"/>
      <c r="P90" s="262" t="s">
        <v>157</v>
      </c>
      <c r="Q90" s="262"/>
      <c r="R90" s="262"/>
      <c r="S90" s="262"/>
      <c r="T90" s="262"/>
      <c r="U90" s="262"/>
      <c r="V90" s="169"/>
      <c r="W90" s="276">
        <f>CL160</f>
        <v>0</v>
      </c>
      <c r="X90" s="276"/>
      <c r="Y90" s="276"/>
      <c r="Z90" s="276"/>
      <c r="AA90" s="267" t="s">
        <v>30</v>
      </c>
      <c r="AB90" s="268"/>
      <c r="AC90" s="4"/>
      <c r="AD90" s="304">
        <f>IF($CJ$3="","",VLOOKUP($CJ$3,'欠席入力'!$B$5:$K$104,10))</f>
        <v>0</v>
      </c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4"/>
      <c r="BF90" s="304"/>
      <c r="BG90" s="304"/>
      <c r="BH90" s="304"/>
      <c r="BI90" s="304"/>
      <c r="BJ90" s="304"/>
      <c r="BK90" s="304"/>
      <c r="BL90" s="304"/>
      <c r="BM90" s="304"/>
      <c r="BN90" s="304"/>
      <c r="BO90" s="304"/>
      <c r="BP90" s="304"/>
      <c r="BQ90" s="304"/>
      <c r="BR90" s="304"/>
      <c r="BS90" s="304"/>
      <c r="BT90" s="304"/>
      <c r="BU90" s="304"/>
      <c r="BV90" s="304"/>
      <c r="BW90" s="304"/>
      <c r="BX90" s="304"/>
      <c r="BY90" s="304"/>
      <c r="BZ90" s="304"/>
      <c r="CA90" s="304"/>
      <c r="CB90" s="304"/>
      <c r="CC90" s="198"/>
      <c r="CD90" s="163"/>
      <c r="CE90" s="4"/>
      <c r="CF90" s="13"/>
      <c r="CG90" s="23"/>
      <c r="CH90" s="21"/>
      <c r="CI90" s="21"/>
    </row>
    <row r="91" spans="2:87" ht="7.5" customHeight="1">
      <c r="B91" s="21"/>
      <c r="C91" s="4"/>
      <c r="D91" s="4"/>
      <c r="E91" s="3"/>
      <c r="F91" s="3"/>
      <c r="I91" s="3"/>
      <c r="J91" s="3"/>
      <c r="K91" s="3"/>
      <c r="L91" s="3"/>
      <c r="M91" s="170"/>
      <c r="N91" s="171"/>
      <c r="O91" s="167"/>
      <c r="P91" s="262"/>
      <c r="Q91" s="262"/>
      <c r="R91" s="262"/>
      <c r="S91" s="262"/>
      <c r="T91" s="262"/>
      <c r="U91" s="262"/>
      <c r="V91" s="169"/>
      <c r="W91" s="276"/>
      <c r="X91" s="276"/>
      <c r="Y91" s="276"/>
      <c r="Z91" s="276"/>
      <c r="AA91" s="268"/>
      <c r="AB91" s="268"/>
      <c r="AC91" s="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4"/>
      <c r="AW91" s="304"/>
      <c r="AX91" s="304"/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304"/>
      <c r="BX91" s="304"/>
      <c r="BY91" s="304"/>
      <c r="BZ91" s="304"/>
      <c r="CA91" s="304"/>
      <c r="CB91" s="304"/>
      <c r="CC91" s="198"/>
      <c r="CD91" s="163"/>
      <c r="CE91" s="4"/>
      <c r="CF91" s="13"/>
      <c r="CG91" s="23"/>
      <c r="CH91" s="21"/>
      <c r="CI91" s="21"/>
    </row>
    <row r="92" spans="2:87" ht="7.5" customHeight="1">
      <c r="B92" s="21"/>
      <c r="C92" s="4"/>
      <c r="D92" s="4"/>
      <c r="E92" s="3"/>
      <c r="F92" s="3"/>
      <c r="G92" s="3"/>
      <c r="H92" s="3"/>
      <c r="I92" s="3"/>
      <c r="J92" s="3"/>
      <c r="K92" s="3"/>
      <c r="L92" s="3"/>
      <c r="M92" s="172"/>
      <c r="N92" s="167"/>
      <c r="O92" s="167"/>
      <c r="W92" s="7"/>
      <c r="X92" s="14"/>
      <c r="AD92" s="7"/>
      <c r="AH92" s="4"/>
      <c r="AI92" s="4"/>
      <c r="AM92" s="4"/>
      <c r="AN92" s="14"/>
      <c r="CD92" s="163"/>
      <c r="CE92" s="4"/>
      <c r="CF92" s="13"/>
      <c r="CG92" s="23"/>
      <c r="CH92" s="21"/>
      <c r="CI92" s="21"/>
    </row>
    <row r="93" spans="2:87" ht="7.5" customHeight="1">
      <c r="B93" s="21"/>
      <c r="C93" s="4"/>
      <c r="D93" s="4"/>
      <c r="E93" s="3"/>
      <c r="F93" s="3"/>
      <c r="G93" s="3"/>
      <c r="H93" s="3"/>
      <c r="I93" s="3"/>
      <c r="J93" s="3"/>
      <c r="K93" s="3"/>
      <c r="L93" s="3"/>
      <c r="M93" s="172"/>
      <c r="N93" s="167"/>
      <c r="O93" s="167"/>
      <c r="P93" s="3"/>
      <c r="Q93" s="3"/>
      <c r="R93" s="4"/>
      <c r="S93" s="4"/>
      <c r="T93" s="4"/>
      <c r="U93" s="4"/>
      <c r="V93" s="4"/>
      <c r="W93" s="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6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63"/>
      <c r="CE93" s="4"/>
      <c r="CF93" s="13"/>
      <c r="CG93" s="23"/>
      <c r="CH93" s="21"/>
      <c r="CI93" s="21"/>
    </row>
    <row r="94" spans="2:87" ht="7.5" customHeight="1">
      <c r="B94" s="21"/>
      <c r="C94" s="4"/>
      <c r="D94" s="4"/>
      <c r="E94" s="3"/>
      <c r="F94" s="3"/>
      <c r="G94" s="3"/>
      <c r="H94" s="3"/>
      <c r="I94" s="3"/>
      <c r="J94" s="3"/>
      <c r="K94" s="3"/>
      <c r="L94" s="3"/>
      <c r="M94" s="154"/>
      <c r="N94" s="3"/>
      <c r="O94" s="3"/>
      <c r="P94" s="3"/>
      <c r="Q94" s="266" t="s">
        <v>198</v>
      </c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X94" s="266" t="s">
        <v>160</v>
      </c>
      <c r="AY94" s="266"/>
      <c r="AZ94" s="266"/>
      <c r="BA94" s="266"/>
      <c r="BB94" s="266"/>
      <c r="BC94" s="266"/>
      <c r="BD94" s="266"/>
      <c r="BE94" s="266"/>
      <c r="BF94" s="266"/>
      <c r="BG94" s="266"/>
      <c r="BH94" s="266"/>
      <c r="BI94" s="266"/>
      <c r="BJ94" s="266"/>
      <c r="BK94" s="266"/>
      <c r="BL94" s="266"/>
      <c r="BM94" s="266"/>
      <c r="BN94" s="266"/>
      <c r="BO94" s="266"/>
      <c r="BP94" s="266"/>
      <c r="BQ94" s="266"/>
      <c r="BR94" s="266"/>
      <c r="BS94" s="266"/>
      <c r="BT94" s="266"/>
      <c r="BU94" s="266"/>
      <c r="BV94" s="266"/>
      <c r="BW94" s="266"/>
      <c r="BX94" s="266"/>
      <c r="BY94" s="266"/>
      <c r="BZ94" s="4"/>
      <c r="CA94" s="4"/>
      <c r="CB94" s="4"/>
      <c r="CC94" s="4"/>
      <c r="CD94" s="163"/>
      <c r="CE94" s="4"/>
      <c r="CF94" s="13"/>
      <c r="CG94" s="23"/>
      <c r="CH94" s="21"/>
      <c r="CI94" s="21"/>
    </row>
    <row r="95" spans="2:87" ht="7.5" customHeight="1">
      <c r="B95" s="21"/>
      <c r="C95" s="4"/>
      <c r="D95" s="4"/>
      <c r="E95" s="3"/>
      <c r="F95" s="3"/>
      <c r="G95" s="3"/>
      <c r="H95" s="3"/>
      <c r="I95" s="3"/>
      <c r="J95" s="3"/>
      <c r="K95" s="3"/>
      <c r="L95" s="3"/>
      <c r="M95" s="154"/>
      <c r="N95" s="3"/>
      <c r="O95" s="3"/>
      <c r="P95" s="3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X95" s="266"/>
      <c r="AY95" s="266"/>
      <c r="AZ95" s="266"/>
      <c r="BA95" s="266"/>
      <c r="BB95" s="266"/>
      <c r="BC95" s="266"/>
      <c r="BD95" s="266"/>
      <c r="BE95" s="266"/>
      <c r="BF95" s="266"/>
      <c r="BG95" s="266"/>
      <c r="BH95" s="266"/>
      <c r="BI95" s="266"/>
      <c r="BJ95" s="266"/>
      <c r="BK95" s="266"/>
      <c r="BL95" s="266"/>
      <c r="BM95" s="266"/>
      <c r="BN95" s="266"/>
      <c r="BO95" s="266"/>
      <c r="BP95" s="266"/>
      <c r="BQ95" s="266"/>
      <c r="BR95" s="266"/>
      <c r="BS95" s="266"/>
      <c r="BT95" s="266"/>
      <c r="BU95" s="266"/>
      <c r="BV95" s="266"/>
      <c r="BW95" s="266"/>
      <c r="BX95" s="266"/>
      <c r="BY95" s="266"/>
      <c r="BZ95" s="4"/>
      <c r="CA95" s="4"/>
      <c r="CB95" s="4"/>
      <c r="CC95" s="147"/>
      <c r="CD95" s="4"/>
      <c r="CE95" s="4"/>
      <c r="CF95" s="13"/>
      <c r="CG95" s="23"/>
      <c r="CH95" s="21"/>
      <c r="CI95" s="21"/>
    </row>
    <row r="96" spans="2:87" ht="7.5" customHeight="1">
      <c r="B96" s="21"/>
      <c r="C96" s="4"/>
      <c r="D96" s="4"/>
      <c r="E96" s="3"/>
      <c r="F96" s="3"/>
      <c r="G96" s="3"/>
      <c r="H96" s="3"/>
      <c r="I96" s="3"/>
      <c r="J96" s="3"/>
      <c r="K96" s="3"/>
      <c r="L96" s="3"/>
      <c r="M96" s="154"/>
      <c r="N96" s="3"/>
      <c r="O96" s="3"/>
      <c r="P96" s="3"/>
      <c r="Q96" s="3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13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147"/>
      <c r="CD96" s="4"/>
      <c r="CE96" s="4"/>
      <c r="CF96" s="13"/>
      <c r="CG96" s="23"/>
      <c r="CH96" s="21"/>
      <c r="CI96" s="21"/>
    </row>
    <row r="97" spans="2:87" ht="7.5" customHeight="1">
      <c r="B97" s="21"/>
      <c r="C97" s="4"/>
      <c r="D97" s="4"/>
      <c r="E97" s="3"/>
      <c r="F97" s="3"/>
      <c r="G97" s="3"/>
      <c r="H97" s="3"/>
      <c r="I97" s="3"/>
      <c r="J97" s="3"/>
      <c r="K97" s="3"/>
      <c r="L97" s="3"/>
      <c r="M97" s="154"/>
      <c r="N97" s="3"/>
      <c r="O97" s="3"/>
      <c r="P97" s="3"/>
      <c r="Q97" s="3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13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147"/>
      <c r="CD97" s="4"/>
      <c r="CE97" s="4"/>
      <c r="CF97" s="13"/>
      <c r="CG97" s="23"/>
      <c r="CH97" s="21"/>
      <c r="CI97" s="21"/>
    </row>
    <row r="98" spans="2:87" ht="7.5" customHeight="1">
      <c r="B98" s="21"/>
      <c r="C98" s="4"/>
      <c r="D98" s="4"/>
      <c r="E98" s="3"/>
      <c r="F98" s="3"/>
      <c r="G98" s="3"/>
      <c r="H98" s="3"/>
      <c r="I98" s="3"/>
      <c r="J98" s="3"/>
      <c r="K98" s="3"/>
      <c r="L98" s="3"/>
      <c r="M98" s="154"/>
      <c r="N98" s="3"/>
      <c r="O98" s="269">
        <f>IF($CJ$3="","",VLOOKUP($CJ$3,'特別活動・所見等入力'!$B$4:$H$103,5))</f>
        <v>0</v>
      </c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V98" s="269">
        <f>IF($CJ$3="","",VLOOKUP($CJ$3,'特別活動・所見等入力'!$B$4:$H$103,6))</f>
        <v>0</v>
      </c>
      <c r="AW98" s="269"/>
      <c r="AX98" s="269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69"/>
      <c r="BK98" s="269"/>
      <c r="BL98" s="269"/>
      <c r="BM98" s="269"/>
      <c r="BN98" s="269"/>
      <c r="BO98" s="269"/>
      <c r="BP98" s="269"/>
      <c r="BQ98" s="269"/>
      <c r="BR98" s="269"/>
      <c r="BS98" s="269"/>
      <c r="BT98" s="269"/>
      <c r="BU98" s="269"/>
      <c r="BV98" s="269"/>
      <c r="BW98" s="269"/>
      <c r="BX98" s="269"/>
      <c r="BY98" s="269"/>
      <c r="BZ98" s="269"/>
      <c r="CA98" s="269"/>
      <c r="CB98" s="4"/>
      <c r="CC98" s="147"/>
      <c r="CD98" s="4"/>
      <c r="CE98" s="4"/>
      <c r="CF98" s="13"/>
      <c r="CG98" s="23"/>
      <c r="CH98" s="21"/>
      <c r="CI98" s="21"/>
    </row>
    <row r="99" spans="2:109" ht="7.5" customHeight="1">
      <c r="B99" s="21"/>
      <c r="C99" s="4"/>
      <c r="D99" s="4"/>
      <c r="E99" s="3"/>
      <c r="F99" s="3"/>
      <c r="G99" s="3"/>
      <c r="H99" s="3"/>
      <c r="I99" s="3"/>
      <c r="J99" s="3"/>
      <c r="K99" s="3"/>
      <c r="L99" s="3"/>
      <c r="M99" s="154"/>
      <c r="N99" s="3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69"/>
      <c r="BO99" s="269"/>
      <c r="BP99" s="269"/>
      <c r="BQ99" s="269"/>
      <c r="BR99" s="269"/>
      <c r="BS99" s="269"/>
      <c r="BT99" s="269"/>
      <c r="BU99" s="269"/>
      <c r="BV99" s="269"/>
      <c r="BW99" s="269"/>
      <c r="BX99" s="269"/>
      <c r="BY99" s="269"/>
      <c r="BZ99" s="269"/>
      <c r="CA99" s="269"/>
      <c r="CB99" s="4"/>
      <c r="CC99" s="147"/>
      <c r="CD99" s="4"/>
      <c r="CE99" s="4"/>
      <c r="CF99" s="13"/>
      <c r="CG99" s="23"/>
      <c r="CH99" s="21"/>
      <c r="CI99" s="21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</row>
    <row r="100" spans="2:109" ht="7.5" customHeight="1">
      <c r="B100" s="21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154"/>
      <c r="N100" s="3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69"/>
      <c r="BJ100" s="269"/>
      <c r="BK100" s="269"/>
      <c r="BL100" s="269"/>
      <c r="BM100" s="269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  <c r="CA100" s="269"/>
      <c r="CB100" s="4"/>
      <c r="CC100" s="147"/>
      <c r="CD100" s="4"/>
      <c r="CE100" s="4"/>
      <c r="CF100" s="13"/>
      <c r="CG100" s="23"/>
      <c r="CH100" s="21"/>
      <c r="CI100" s="21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</row>
    <row r="101" spans="2:87" ht="7.5" customHeight="1">
      <c r="B101" s="21"/>
      <c r="C101" s="4"/>
      <c r="D101" s="4"/>
      <c r="E101" s="3"/>
      <c r="F101" s="3"/>
      <c r="G101" s="3"/>
      <c r="H101" s="3"/>
      <c r="I101" s="3"/>
      <c r="J101" s="3"/>
      <c r="K101" s="3"/>
      <c r="L101" s="3"/>
      <c r="M101" s="154"/>
      <c r="N101" s="3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69"/>
      <c r="BM101" s="269"/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  <c r="CA101" s="269"/>
      <c r="CB101" s="4"/>
      <c r="CC101" s="147"/>
      <c r="CD101" s="4"/>
      <c r="CE101" s="4"/>
      <c r="CF101" s="13"/>
      <c r="CG101" s="23"/>
      <c r="CH101" s="21"/>
      <c r="CI101" s="21"/>
    </row>
    <row r="102" spans="2:87" ht="7.5" customHeight="1">
      <c r="B102" s="21"/>
      <c r="C102" s="4"/>
      <c r="D102" s="4"/>
      <c r="E102" s="3"/>
      <c r="F102" s="3"/>
      <c r="G102" s="3"/>
      <c r="H102" s="3"/>
      <c r="I102" s="3"/>
      <c r="J102" s="3"/>
      <c r="K102" s="3"/>
      <c r="L102" s="3"/>
      <c r="M102" s="154"/>
      <c r="N102" s="3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  <c r="CA102" s="269"/>
      <c r="CB102" s="4"/>
      <c r="CC102" s="147"/>
      <c r="CD102" s="4"/>
      <c r="CE102" s="4"/>
      <c r="CF102" s="13"/>
      <c r="CG102" s="23"/>
      <c r="CH102" s="21"/>
      <c r="CI102" s="21"/>
    </row>
    <row r="103" spans="2:87" ht="7.5" customHeight="1">
      <c r="B103" s="21"/>
      <c r="C103" s="4"/>
      <c r="D103" s="4"/>
      <c r="E103" s="3"/>
      <c r="F103" s="3"/>
      <c r="G103" s="3"/>
      <c r="H103" s="3"/>
      <c r="I103" s="3"/>
      <c r="J103" s="3"/>
      <c r="K103" s="3"/>
      <c r="L103" s="3"/>
      <c r="M103" s="154"/>
      <c r="N103" s="3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V103" s="269"/>
      <c r="AW103" s="269"/>
      <c r="AX103" s="269"/>
      <c r="AY103" s="269"/>
      <c r="AZ103" s="269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69"/>
      <c r="BM103" s="269"/>
      <c r="BN103" s="269"/>
      <c r="BO103" s="269"/>
      <c r="BP103" s="269"/>
      <c r="BQ103" s="269"/>
      <c r="BR103" s="269"/>
      <c r="BS103" s="269"/>
      <c r="BT103" s="269"/>
      <c r="BU103" s="269"/>
      <c r="BV103" s="269"/>
      <c r="BW103" s="269"/>
      <c r="BX103" s="269"/>
      <c r="BY103" s="269"/>
      <c r="BZ103" s="269"/>
      <c r="CA103" s="269"/>
      <c r="CB103" s="4"/>
      <c r="CC103" s="147"/>
      <c r="CD103" s="4"/>
      <c r="CE103" s="4"/>
      <c r="CF103" s="13"/>
      <c r="CG103" s="23"/>
      <c r="CH103" s="21"/>
      <c r="CI103" s="21"/>
    </row>
    <row r="104" spans="2:87" ht="7.5" customHeight="1">
      <c r="B104" s="21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154"/>
      <c r="N104" s="3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  <c r="CA104" s="269"/>
      <c r="CB104" s="4"/>
      <c r="CC104" s="147"/>
      <c r="CD104" s="4"/>
      <c r="CE104" s="4"/>
      <c r="CF104" s="13"/>
      <c r="CG104" s="23"/>
      <c r="CH104" s="21"/>
      <c r="CI104" s="21"/>
    </row>
    <row r="105" spans="2:87" ht="7.5" customHeight="1">
      <c r="B105" s="21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154"/>
      <c r="N105" s="3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  <c r="BO105" s="269"/>
      <c r="BP105" s="269"/>
      <c r="BQ105" s="269"/>
      <c r="BR105" s="269"/>
      <c r="BS105" s="269"/>
      <c r="BT105" s="269"/>
      <c r="BU105" s="269"/>
      <c r="BV105" s="269"/>
      <c r="BW105" s="269"/>
      <c r="BX105" s="269"/>
      <c r="BY105" s="269"/>
      <c r="BZ105" s="269"/>
      <c r="CA105" s="269"/>
      <c r="CB105" s="4"/>
      <c r="CC105" s="147"/>
      <c r="CD105" s="4"/>
      <c r="CE105" s="4"/>
      <c r="CF105" s="13"/>
      <c r="CG105" s="23"/>
      <c r="CH105" s="21"/>
      <c r="CI105" s="21"/>
    </row>
    <row r="106" spans="2:87" ht="7.5" customHeight="1">
      <c r="B106" s="21"/>
      <c r="C106" s="4"/>
      <c r="D106" s="4"/>
      <c r="E106" s="3"/>
      <c r="F106" s="3"/>
      <c r="G106" s="3"/>
      <c r="H106" s="3"/>
      <c r="I106" s="3"/>
      <c r="J106" s="3"/>
      <c r="K106" s="3"/>
      <c r="L106" s="3"/>
      <c r="M106" s="154"/>
      <c r="N106" s="3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4"/>
      <c r="CC106" s="147"/>
      <c r="CD106" s="4"/>
      <c r="CE106" s="4"/>
      <c r="CF106" s="13"/>
      <c r="CG106" s="23"/>
      <c r="CH106" s="21"/>
      <c r="CI106" s="21"/>
    </row>
    <row r="107" spans="2:87" ht="7.5" customHeight="1">
      <c r="B107" s="21"/>
      <c r="C107" s="4"/>
      <c r="D107" s="4"/>
      <c r="E107" s="3"/>
      <c r="F107" s="3"/>
      <c r="G107" s="3"/>
      <c r="H107" s="3"/>
      <c r="I107" s="3"/>
      <c r="J107" s="3"/>
      <c r="K107" s="3"/>
      <c r="L107" s="3"/>
      <c r="M107" s="159"/>
      <c r="N107" s="117"/>
      <c r="O107" s="117"/>
      <c r="P107" s="117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60"/>
      <c r="CD107" s="4"/>
      <c r="CE107" s="4"/>
      <c r="CF107" s="13"/>
      <c r="CG107" s="23"/>
      <c r="CH107" s="21"/>
      <c r="CI107" s="21"/>
    </row>
    <row r="108" spans="2:87" ht="7.5" customHeight="1">
      <c r="B108" s="21"/>
      <c r="C108" s="4"/>
      <c r="D108" s="4"/>
      <c r="E108" s="3"/>
      <c r="F108" s="3"/>
      <c r="G108" s="3"/>
      <c r="H108" s="3"/>
      <c r="I108" s="3"/>
      <c r="J108" s="3"/>
      <c r="K108" s="3"/>
      <c r="L108" s="3"/>
      <c r="M108" s="294" t="s">
        <v>207</v>
      </c>
      <c r="N108" s="295"/>
      <c r="O108" s="295"/>
      <c r="P108" s="3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147"/>
      <c r="CD108" s="4"/>
      <c r="CE108" s="4"/>
      <c r="CF108" s="13"/>
      <c r="CG108" s="23"/>
      <c r="CH108" s="21"/>
      <c r="CI108" s="21"/>
    </row>
    <row r="109" spans="2:87" ht="7.5" customHeight="1">
      <c r="B109" s="21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296"/>
      <c r="N109" s="297"/>
      <c r="O109" s="297"/>
      <c r="P109" s="3"/>
      <c r="Q109" s="272">
        <f>IF($CJ$3="","",VLOOKUP($CJ$3,'特別活動・所見等入力'!$B$4:$H$103,7))</f>
        <v>0</v>
      </c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2"/>
      <c r="BI109" s="272"/>
      <c r="BJ109" s="272"/>
      <c r="BK109" s="272"/>
      <c r="BL109" s="272"/>
      <c r="BM109" s="272"/>
      <c r="BN109" s="272"/>
      <c r="BO109" s="272"/>
      <c r="BP109" s="272"/>
      <c r="BQ109" s="272"/>
      <c r="BR109" s="272"/>
      <c r="BS109" s="272"/>
      <c r="BT109" s="272"/>
      <c r="BU109" s="272"/>
      <c r="BV109" s="272"/>
      <c r="BW109" s="272"/>
      <c r="BX109" s="272"/>
      <c r="BY109" s="272"/>
      <c r="BZ109" s="272"/>
      <c r="CA109" s="272"/>
      <c r="CB109" s="4"/>
      <c r="CC109" s="147"/>
      <c r="CD109" s="4"/>
      <c r="CE109" s="4"/>
      <c r="CF109" s="13"/>
      <c r="CG109" s="23"/>
      <c r="CH109" s="21"/>
      <c r="CI109" s="21"/>
    </row>
    <row r="110" spans="2:87" ht="7.5" customHeight="1">
      <c r="B110" s="21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296"/>
      <c r="N110" s="297"/>
      <c r="O110" s="297"/>
      <c r="P110" s="3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2"/>
      <c r="BS110" s="272"/>
      <c r="BT110" s="272"/>
      <c r="BU110" s="272"/>
      <c r="BV110" s="272"/>
      <c r="BW110" s="272"/>
      <c r="BX110" s="272"/>
      <c r="BY110" s="272"/>
      <c r="BZ110" s="272"/>
      <c r="CA110" s="272"/>
      <c r="CB110" s="4"/>
      <c r="CC110" s="147"/>
      <c r="CD110" s="4"/>
      <c r="CE110" s="4"/>
      <c r="CF110" s="13"/>
      <c r="CG110" s="23"/>
      <c r="CH110" s="21"/>
      <c r="CI110" s="21"/>
    </row>
    <row r="111" spans="2:87" ht="7.5" customHeight="1">
      <c r="B111" s="21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296"/>
      <c r="N111" s="297"/>
      <c r="O111" s="297"/>
      <c r="P111" s="3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4"/>
      <c r="CC111" s="147"/>
      <c r="CD111" s="4"/>
      <c r="CE111" s="4"/>
      <c r="CF111" s="13"/>
      <c r="CG111" s="23"/>
      <c r="CH111" s="21"/>
      <c r="CI111" s="21"/>
    </row>
    <row r="112" spans="2:87" ht="7.5" customHeight="1">
      <c r="B112" s="21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296"/>
      <c r="N112" s="297"/>
      <c r="O112" s="297"/>
      <c r="P112" s="3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2"/>
      <c r="BH112" s="272"/>
      <c r="BI112" s="272"/>
      <c r="BJ112" s="272"/>
      <c r="BK112" s="272"/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4"/>
      <c r="CC112" s="147"/>
      <c r="CD112" s="4"/>
      <c r="CE112" s="4"/>
      <c r="CF112" s="13"/>
      <c r="CG112" s="23"/>
      <c r="CH112" s="21"/>
      <c r="CI112" s="21"/>
    </row>
    <row r="113" spans="2:87" ht="7.5" customHeight="1">
      <c r="B113" s="21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296"/>
      <c r="N113" s="297"/>
      <c r="O113" s="297"/>
      <c r="P113" s="3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2"/>
      <c r="BH113" s="272"/>
      <c r="BI113" s="272"/>
      <c r="BJ113" s="272"/>
      <c r="BK113" s="272"/>
      <c r="BL113" s="272"/>
      <c r="BM113" s="272"/>
      <c r="BN113" s="272"/>
      <c r="BO113" s="272"/>
      <c r="BP113" s="272"/>
      <c r="BQ113" s="272"/>
      <c r="BR113" s="272"/>
      <c r="BS113" s="272"/>
      <c r="BT113" s="272"/>
      <c r="BU113" s="272"/>
      <c r="BV113" s="272"/>
      <c r="BW113" s="272"/>
      <c r="BX113" s="272"/>
      <c r="BY113" s="272"/>
      <c r="BZ113" s="272"/>
      <c r="CA113" s="272"/>
      <c r="CB113" s="4"/>
      <c r="CC113" s="147"/>
      <c r="CD113" s="4"/>
      <c r="CE113" s="4"/>
      <c r="CF113" s="13"/>
      <c r="CG113" s="23"/>
      <c r="CH113" s="21"/>
      <c r="CI113" s="21"/>
    </row>
    <row r="114" spans="2:87" ht="7.5" customHeight="1">
      <c r="B114" s="21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296"/>
      <c r="N114" s="297"/>
      <c r="O114" s="297"/>
      <c r="P114" s="3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72"/>
      <c r="BJ114" s="272"/>
      <c r="BK114" s="272"/>
      <c r="BL114" s="272"/>
      <c r="BM114" s="272"/>
      <c r="BN114" s="272"/>
      <c r="BO114" s="272"/>
      <c r="BP114" s="272"/>
      <c r="BQ114" s="272"/>
      <c r="BR114" s="272"/>
      <c r="BS114" s="272"/>
      <c r="BT114" s="272"/>
      <c r="BU114" s="272"/>
      <c r="BV114" s="272"/>
      <c r="BW114" s="272"/>
      <c r="BX114" s="272"/>
      <c r="BY114" s="272"/>
      <c r="BZ114" s="272"/>
      <c r="CA114" s="272"/>
      <c r="CB114" s="4"/>
      <c r="CC114" s="147"/>
      <c r="CD114" s="4"/>
      <c r="CE114" s="4"/>
      <c r="CF114" s="13"/>
      <c r="CG114" s="23"/>
      <c r="CH114" s="21"/>
      <c r="CI114" s="21"/>
    </row>
    <row r="115" spans="2:108" ht="7.5" customHeight="1">
      <c r="B115" s="21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296"/>
      <c r="N115" s="297"/>
      <c r="O115" s="297"/>
      <c r="P115" s="3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2"/>
      <c r="BU115" s="272"/>
      <c r="BV115" s="272"/>
      <c r="BW115" s="272"/>
      <c r="BX115" s="272"/>
      <c r="BY115" s="272"/>
      <c r="BZ115" s="272"/>
      <c r="CA115" s="272"/>
      <c r="CB115" s="4"/>
      <c r="CC115" s="147"/>
      <c r="CD115" s="4"/>
      <c r="CE115" s="4"/>
      <c r="CF115" s="13"/>
      <c r="CG115" s="23"/>
      <c r="CH115" s="21"/>
      <c r="CI115" s="21"/>
      <c r="CL115" s="241"/>
      <c r="CM115" s="241"/>
      <c r="CN115" s="241"/>
      <c r="CO115" s="241"/>
      <c r="CP115" s="241"/>
      <c r="CQ115" s="241"/>
      <c r="CR115" s="241"/>
      <c r="CS115" s="241"/>
      <c r="CT115" s="241"/>
      <c r="CU115" s="241"/>
      <c r="CV115" s="241"/>
      <c r="CW115" s="241"/>
      <c r="CX115" s="241"/>
      <c r="CY115" s="241"/>
      <c r="CZ115" s="241"/>
      <c r="DA115" s="241"/>
      <c r="DB115" s="241"/>
      <c r="DC115" s="241"/>
      <c r="DD115" s="241"/>
    </row>
    <row r="116" spans="2:108" ht="7.5" customHeight="1">
      <c r="B116" s="21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296"/>
      <c r="N116" s="297"/>
      <c r="O116" s="297"/>
      <c r="P116" s="3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272"/>
      <c r="BD116" s="272"/>
      <c r="BE116" s="272"/>
      <c r="BF116" s="272"/>
      <c r="BG116" s="272"/>
      <c r="BH116" s="272"/>
      <c r="BI116" s="272"/>
      <c r="BJ116" s="272"/>
      <c r="BK116" s="272"/>
      <c r="BL116" s="272"/>
      <c r="BM116" s="272"/>
      <c r="BN116" s="272"/>
      <c r="BO116" s="272"/>
      <c r="BP116" s="272"/>
      <c r="BQ116" s="272"/>
      <c r="BR116" s="272"/>
      <c r="BS116" s="272"/>
      <c r="BT116" s="272"/>
      <c r="BU116" s="272"/>
      <c r="BV116" s="272"/>
      <c r="BW116" s="272"/>
      <c r="BX116" s="272"/>
      <c r="BY116" s="272"/>
      <c r="BZ116" s="272"/>
      <c r="CA116" s="272"/>
      <c r="CB116" s="4"/>
      <c r="CC116" s="147"/>
      <c r="CD116" s="4"/>
      <c r="CE116" s="4"/>
      <c r="CF116" s="13"/>
      <c r="CG116" s="23"/>
      <c r="CH116" s="21"/>
      <c r="CI116" s="21"/>
      <c r="CL116" s="241"/>
      <c r="CM116" s="241"/>
      <c r="CN116" s="241"/>
      <c r="CO116" s="241"/>
      <c r="CP116" s="241"/>
      <c r="CQ116" s="241"/>
      <c r="CR116" s="241"/>
      <c r="CS116" s="241"/>
      <c r="CT116" s="241"/>
      <c r="CU116" s="241"/>
      <c r="CV116" s="241"/>
      <c r="CW116" s="241"/>
      <c r="CX116" s="241"/>
      <c r="CY116" s="241"/>
      <c r="CZ116" s="241"/>
      <c r="DA116" s="241"/>
      <c r="DB116" s="241"/>
      <c r="DC116" s="241"/>
      <c r="DD116" s="241"/>
    </row>
    <row r="117" spans="2:108" ht="7.5" customHeight="1">
      <c r="B117" s="21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296"/>
      <c r="N117" s="297"/>
      <c r="O117" s="297"/>
      <c r="P117" s="3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2"/>
      <c r="BH117" s="272"/>
      <c r="BI117" s="272"/>
      <c r="BJ117" s="272"/>
      <c r="BK117" s="272"/>
      <c r="BL117" s="272"/>
      <c r="BM117" s="272"/>
      <c r="BN117" s="272"/>
      <c r="BO117" s="272"/>
      <c r="BP117" s="272"/>
      <c r="BQ117" s="272"/>
      <c r="BR117" s="272"/>
      <c r="BS117" s="272"/>
      <c r="BT117" s="272"/>
      <c r="BU117" s="272"/>
      <c r="BV117" s="272"/>
      <c r="BW117" s="272"/>
      <c r="BX117" s="272"/>
      <c r="BY117" s="272"/>
      <c r="BZ117" s="272"/>
      <c r="CA117" s="272"/>
      <c r="CB117" s="4"/>
      <c r="CC117" s="147"/>
      <c r="CD117" s="4"/>
      <c r="CE117" s="4"/>
      <c r="CF117" s="13"/>
      <c r="CG117" s="23"/>
      <c r="CH117" s="21"/>
      <c r="CI117" s="21"/>
      <c r="CL117" s="241"/>
      <c r="CM117" s="241"/>
      <c r="CN117" s="241"/>
      <c r="CO117" s="241"/>
      <c r="CP117" s="241"/>
      <c r="CQ117" s="241"/>
      <c r="CR117" s="241"/>
      <c r="CS117" s="241"/>
      <c r="CT117" s="241"/>
      <c r="CU117" s="241"/>
      <c r="CV117" s="241"/>
      <c r="CW117" s="241"/>
      <c r="CX117" s="241"/>
      <c r="CY117" s="241"/>
      <c r="CZ117" s="241"/>
      <c r="DA117" s="241"/>
      <c r="DB117" s="241"/>
      <c r="DC117" s="241"/>
      <c r="DD117" s="241"/>
    </row>
    <row r="118" spans="2:108" ht="7.5" customHeight="1" thickBot="1">
      <c r="B118" s="21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298"/>
      <c r="N118" s="299"/>
      <c r="O118" s="299"/>
      <c r="P118" s="149"/>
      <c r="Q118" s="149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61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3"/>
      <c r="CD118" s="4"/>
      <c r="CE118" s="4"/>
      <c r="CF118" s="13"/>
      <c r="CG118" s="23"/>
      <c r="CH118" s="21"/>
      <c r="CI118" s="21"/>
      <c r="CL118" s="241"/>
      <c r="CM118" s="241"/>
      <c r="CN118" s="241"/>
      <c r="CO118" s="241"/>
      <c r="CP118" s="241"/>
      <c r="CQ118" s="241"/>
      <c r="CR118" s="241"/>
      <c r="CS118" s="241"/>
      <c r="CT118" s="241"/>
      <c r="CU118" s="241"/>
      <c r="CV118" s="241"/>
      <c r="CW118" s="241"/>
      <c r="CX118" s="241"/>
      <c r="CY118" s="241"/>
      <c r="CZ118" s="241"/>
      <c r="DA118" s="241"/>
      <c r="DB118" s="241"/>
      <c r="DC118" s="241"/>
      <c r="DD118" s="241"/>
    </row>
    <row r="119" spans="2:108" ht="7.5" customHeight="1">
      <c r="B119" s="21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13"/>
      <c r="AS119" s="16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305">
        <f>IF($CJ$3="","",VLOOKUP($CJ$3,'名前・生年月日入力'!$B$10:$W$109,22))</f>
        <v>0</v>
      </c>
      <c r="BJ119" s="306"/>
      <c r="BK119" s="306"/>
      <c r="BL119" s="306"/>
      <c r="BM119" s="306"/>
      <c r="BN119" s="306"/>
      <c r="BO119" s="306"/>
      <c r="BP119" s="306"/>
      <c r="BQ119" s="306"/>
      <c r="BR119" s="306"/>
      <c r="BS119" s="306"/>
      <c r="BT119" s="306"/>
      <c r="BU119" s="306"/>
      <c r="BV119" s="306"/>
      <c r="BW119" s="306"/>
      <c r="BX119" s="306"/>
      <c r="BY119" s="306"/>
      <c r="CA119" s="263" t="s">
        <v>162</v>
      </c>
      <c r="CB119" s="264"/>
      <c r="CC119" s="146"/>
      <c r="CD119" s="4"/>
      <c r="CE119" s="4"/>
      <c r="CF119" s="13"/>
      <c r="CG119" s="23"/>
      <c r="CH119" s="21"/>
      <c r="CI119" s="21"/>
      <c r="CL119" s="241"/>
      <c r="CM119" s="241"/>
      <c r="CN119" s="241"/>
      <c r="CO119" s="241"/>
      <c r="CP119" s="241"/>
      <c r="CQ119" s="241"/>
      <c r="CR119" s="241"/>
      <c r="CS119" s="241"/>
      <c r="CT119" s="241"/>
      <c r="CU119" s="241"/>
      <c r="CV119" s="241"/>
      <c r="CW119" s="241"/>
      <c r="CX119" s="241"/>
      <c r="CY119" s="241"/>
      <c r="CZ119" s="241"/>
      <c r="DA119" s="241"/>
      <c r="DB119" s="241"/>
      <c r="DC119" s="241"/>
      <c r="DD119" s="241"/>
    </row>
    <row r="120" spans="2:108" ht="7.5" customHeight="1">
      <c r="B120" s="21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00" t="s">
        <v>167</v>
      </c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AB120" s="4"/>
      <c r="AC120" s="4"/>
      <c r="AO120" s="4"/>
      <c r="AP120" s="4"/>
      <c r="AQ120" s="4"/>
      <c r="AR120" s="13"/>
      <c r="AS120" s="163"/>
      <c r="AT120" s="271" t="s">
        <v>161</v>
      </c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4"/>
      <c r="BF120" s="4"/>
      <c r="BG120" s="4"/>
      <c r="BH120" s="4"/>
      <c r="BI120" s="307"/>
      <c r="BJ120" s="307"/>
      <c r="BK120" s="307"/>
      <c r="BL120" s="307"/>
      <c r="BM120" s="307"/>
      <c r="BN120" s="307"/>
      <c r="BO120" s="307"/>
      <c r="BP120" s="307"/>
      <c r="BQ120" s="307"/>
      <c r="BR120" s="307"/>
      <c r="BS120" s="307"/>
      <c r="BT120" s="307"/>
      <c r="BU120" s="307"/>
      <c r="BV120" s="307"/>
      <c r="BW120" s="307"/>
      <c r="BX120" s="307"/>
      <c r="BY120" s="307"/>
      <c r="CA120" s="265"/>
      <c r="CB120" s="265"/>
      <c r="CC120" s="147"/>
      <c r="CD120" s="4"/>
      <c r="CE120" s="4"/>
      <c r="CF120" s="13"/>
      <c r="CG120" s="23"/>
      <c r="CH120" s="21"/>
      <c r="CI120" s="21"/>
      <c r="CL120" s="241"/>
      <c r="CM120" s="241"/>
      <c r="CN120" s="241"/>
      <c r="CO120" s="241"/>
      <c r="CP120" s="241"/>
      <c r="CQ120" s="241"/>
      <c r="CR120" s="241"/>
      <c r="CS120" s="241"/>
      <c r="CT120" s="241"/>
      <c r="CU120" s="241"/>
      <c r="CV120" s="241"/>
      <c r="CW120" s="241"/>
      <c r="CX120" s="241"/>
      <c r="CY120" s="241"/>
      <c r="CZ120" s="241"/>
      <c r="DA120" s="241"/>
      <c r="DB120" s="241"/>
      <c r="DC120" s="241"/>
      <c r="DD120" s="241"/>
    </row>
    <row r="121" spans="2:108" ht="7.5" customHeight="1">
      <c r="B121" s="21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289" t="s">
        <v>39</v>
      </c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AO121" s="4"/>
      <c r="AP121" s="4"/>
      <c r="AQ121" s="4"/>
      <c r="AR121" s="13"/>
      <c r="AS121" s="163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  <c r="BE121" s="4"/>
      <c r="BF121" s="4"/>
      <c r="BG121" s="4"/>
      <c r="BH121" s="4"/>
      <c r="BI121" s="307"/>
      <c r="BJ121" s="307"/>
      <c r="BK121" s="307"/>
      <c r="BL121" s="307"/>
      <c r="BM121" s="307"/>
      <c r="BN121" s="307"/>
      <c r="BO121" s="307"/>
      <c r="BP121" s="307"/>
      <c r="BQ121" s="307"/>
      <c r="BR121" s="307"/>
      <c r="BS121" s="307"/>
      <c r="BT121" s="307"/>
      <c r="BU121" s="307"/>
      <c r="BV121" s="307"/>
      <c r="BW121" s="307"/>
      <c r="BX121" s="307"/>
      <c r="BY121" s="307"/>
      <c r="CA121" s="265"/>
      <c r="CB121" s="265"/>
      <c r="CC121" s="147"/>
      <c r="CD121" s="4"/>
      <c r="CE121" s="4"/>
      <c r="CF121" s="13"/>
      <c r="CG121" s="23"/>
      <c r="CH121" s="21"/>
      <c r="CI121" s="21"/>
      <c r="CL121" s="241"/>
      <c r="CM121" s="241"/>
      <c r="CN121" s="241"/>
      <c r="CO121" s="241"/>
      <c r="CP121" s="241"/>
      <c r="CQ121" s="241"/>
      <c r="CR121" s="241"/>
      <c r="CS121" s="241"/>
      <c r="CT121" s="241"/>
      <c r="CU121" s="241"/>
      <c r="CV121" s="241"/>
      <c r="CW121" s="241"/>
      <c r="CX121" s="241"/>
      <c r="CY121" s="241"/>
      <c r="CZ121" s="241"/>
      <c r="DA121" s="241"/>
      <c r="DB121" s="241"/>
      <c r="DC121" s="241"/>
      <c r="DD121" s="241"/>
    </row>
    <row r="122" spans="2:108" ht="7.5" customHeight="1" thickBot="1">
      <c r="B122" s="21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AO122" s="4"/>
      <c r="AP122" s="4"/>
      <c r="AQ122" s="4"/>
      <c r="AR122" s="4"/>
      <c r="AS122" s="164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51"/>
      <c r="CC122" s="153"/>
      <c r="CD122" s="4"/>
      <c r="CE122" s="4"/>
      <c r="CF122" s="13"/>
      <c r="CG122" s="23"/>
      <c r="CH122" s="21"/>
      <c r="CI122" s="21"/>
      <c r="CL122" s="241"/>
      <c r="CM122" s="241"/>
      <c r="CN122" s="241"/>
      <c r="CO122" s="241"/>
      <c r="CP122" s="241"/>
      <c r="CQ122" s="241"/>
      <c r="CR122" s="241"/>
      <c r="CS122" s="241"/>
      <c r="CT122" s="241"/>
      <c r="CU122" s="241"/>
      <c r="CV122" s="241"/>
      <c r="CW122" s="241"/>
      <c r="CX122" s="241"/>
      <c r="CY122" s="241"/>
      <c r="CZ122" s="241"/>
      <c r="DA122" s="241"/>
      <c r="DB122" s="241"/>
      <c r="DC122" s="241"/>
      <c r="DD122" s="241"/>
    </row>
    <row r="123" spans="2:108" ht="7.5" customHeight="1">
      <c r="B123" s="21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291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4"/>
      <c r="CE123" s="4"/>
      <c r="CF123" s="13"/>
      <c r="CG123" s="23"/>
      <c r="CH123" s="21"/>
      <c r="CI123" s="21"/>
      <c r="CL123" s="241"/>
      <c r="CM123" s="241"/>
      <c r="CN123" s="241"/>
      <c r="CO123" s="241"/>
      <c r="CP123" s="241"/>
      <c r="CQ123" s="241"/>
      <c r="CR123" s="241"/>
      <c r="CS123" s="241"/>
      <c r="CT123" s="241"/>
      <c r="CU123" s="241"/>
      <c r="CV123" s="241"/>
      <c r="CW123" s="241"/>
      <c r="CX123" s="241"/>
      <c r="CY123" s="241"/>
      <c r="CZ123" s="241"/>
      <c r="DA123" s="241"/>
      <c r="DB123" s="241"/>
      <c r="DC123" s="241"/>
      <c r="DD123" s="241"/>
    </row>
    <row r="124" spans="2:87" ht="7.5" customHeight="1">
      <c r="B124" s="21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293"/>
      <c r="BJ124" s="293"/>
      <c r="BK124" s="293"/>
      <c r="BL124" s="293"/>
      <c r="BM124" s="293"/>
      <c r="BN124" s="293"/>
      <c r="BO124" s="293"/>
      <c r="BP124" s="293"/>
      <c r="BQ124" s="293"/>
      <c r="BR124" s="293"/>
      <c r="BS124" s="293"/>
      <c r="BT124" s="293"/>
      <c r="BU124" s="293"/>
      <c r="BV124" s="293"/>
      <c r="BW124" s="293"/>
      <c r="BX124" s="293"/>
      <c r="BY124" s="293"/>
      <c r="BZ124" s="293"/>
      <c r="CA124" s="293"/>
      <c r="CB124" s="293"/>
      <c r="CC124" s="293"/>
      <c r="CD124" s="4"/>
      <c r="CE124" s="4"/>
      <c r="CF124" s="13"/>
      <c r="CG124" s="23"/>
      <c r="CH124" s="21"/>
      <c r="CI124" s="21"/>
    </row>
    <row r="125" spans="2:87" ht="7.5" customHeight="1">
      <c r="B125" s="21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13"/>
      <c r="CG125" s="23"/>
      <c r="CH125" s="21"/>
      <c r="CI125" s="21"/>
    </row>
    <row r="126" spans="2:87" ht="7.5" customHeight="1">
      <c r="B126" s="21"/>
      <c r="C126" s="23"/>
      <c r="D126" s="23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1"/>
      <c r="CI126" s="21"/>
    </row>
    <row r="127" spans="2:87" ht="7.5" customHeight="1">
      <c r="B127" s="21"/>
      <c r="C127" s="23"/>
      <c r="D127" s="23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1"/>
      <c r="CI127" s="21"/>
    </row>
    <row r="128" spans="2:87" ht="7.5" customHeight="1">
      <c r="B128" s="21"/>
      <c r="C128" s="23"/>
      <c r="D128" s="23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1"/>
      <c r="CI128" s="21"/>
    </row>
    <row r="129" spans="2:87" ht="7.5" customHeight="1">
      <c r="B129" s="21"/>
      <c r="C129" s="23"/>
      <c r="D129" s="23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1"/>
      <c r="CI129" s="21"/>
    </row>
    <row r="130" spans="2:87" ht="7.5" customHeight="1">
      <c r="B130" s="21"/>
      <c r="C130" s="21"/>
      <c r="D130" s="2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</row>
    <row r="131" spans="2:87" ht="7.5" customHeight="1">
      <c r="B131" s="21"/>
      <c r="C131" s="21"/>
      <c r="D131" s="2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</row>
    <row r="132" spans="2:87" ht="18" customHeight="1">
      <c r="B132" s="21"/>
      <c r="C132" s="21"/>
      <c r="D132" s="21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</row>
    <row r="133" spans="2:87" ht="18" customHeight="1">
      <c r="B133" s="21"/>
      <c r="C133" s="21"/>
      <c r="D133" s="2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</row>
    <row r="134" spans="2:87" ht="18" customHeight="1">
      <c r="B134" s="21"/>
      <c r="C134" s="21"/>
      <c r="D134" s="21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</row>
    <row r="135" spans="2:87" ht="18" customHeight="1">
      <c r="B135" s="21"/>
      <c r="C135" s="21"/>
      <c r="D135" s="21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</row>
    <row r="136" spans="2:87" ht="18" customHeight="1">
      <c r="B136" s="21"/>
      <c r="C136" s="21"/>
      <c r="D136" s="21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</row>
    <row r="137" spans="2:87" ht="18" customHeight="1">
      <c r="B137" s="21"/>
      <c r="C137" s="21"/>
      <c r="D137" s="21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</row>
    <row r="138" spans="2:87" ht="18" customHeight="1">
      <c r="B138" s="21"/>
      <c r="C138" s="21"/>
      <c r="D138" s="2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</row>
    <row r="139" spans="2:87" ht="18" customHeight="1">
      <c r="B139" s="21"/>
      <c r="C139" s="21"/>
      <c r="D139" s="2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</row>
    <row r="140" ht="18" customHeight="1"/>
    <row r="141" ht="18" customHeight="1"/>
    <row r="142" ht="18" customHeight="1" hidden="1"/>
    <row r="143" ht="30" customHeight="1" hidden="1"/>
    <row r="144" ht="30" customHeight="1" hidden="1"/>
    <row r="145" ht="30" customHeight="1" hidden="1"/>
    <row r="146" ht="30" customHeight="1" hidden="1"/>
    <row r="147" spans="92:101" ht="30" customHeight="1" hidden="1">
      <c r="CN147" s="4"/>
      <c r="CO147" s="4"/>
      <c r="CP147" s="4"/>
      <c r="CQ147" s="4"/>
      <c r="CR147" s="4"/>
      <c r="CS147" s="4"/>
      <c r="CT147" s="4"/>
      <c r="CU147" s="4"/>
      <c r="CV147" s="4"/>
      <c r="CW147" s="4"/>
    </row>
    <row r="148" spans="91:109" ht="30" customHeight="1" hidden="1">
      <c r="CM148" s="7">
        <f>IF($CJ$3="","",VLOOKUP($CJ$3,'名前・生年月日入力'!$B$3:$W$109,5))</f>
        <v>0</v>
      </c>
      <c r="CN148" s="7"/>
      <c r="CO148" s="7">
        <f>IF($CJ$3="","",VLOOKUP($CJ$3,'名前・生年月日入力'!$B$3:$W$109,13))</f>
        <v>0</v>
      </c>
      <c r="CP148" s="7">
        <f>IF($CJ$3="","",VLOOKUP($CJ$3,'名前・生年月日入力'!$B$3:$W$109,14))</f>
        <v>0</v>
      </c>
      <c r="CQ148" s="7">
        <f>IF($CJ$3="","",VLOOKUP($CJ$3,'名前・生年月日入力'!$B$3:$W$109,15))</f>
        <v>0</v>
      </c>
      <c r="CR148" s="167"/>
      <c r="CS148" s="16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</row>
    <row r="149" spans="91:109" ht="30" customHeight="1" hidden="1">
      <c r="CM149" s="7"/>
      <c r="CN149" s="7"/>
      <c r="CO149" s="7"/>
      <c r="CP149" s="7"/>
      <c r="CQ149" s="167"/>
      <c r="CR149" s="167"/>
      <c r="CS149" s="16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</row>
    <row r="150" spans="91:110" ht="30" customHeight="1" hidden="1">
      <c r="CM150" s="7">
        <f>IF($CJ$3="","",VLOOKUP($CJ$3,'名前・生年月日入力'!$B$3:$W$109,4))</f>
        <v>0</v>
      </c>
      <c r="CN150" s="9"/>
      <c r="CO150" s="10">
        <f>IF($CJ$3="","",VLOOKUP($CJ$3,'名前・生年月日入力'!$B$3:$W$109,18))</f>
        <v>0</v>
      </c>
      <c r="CP150" s="10"/>
      <c r="CQ150" s="14">
        <f>IF($CJ$3="","",VLOOKUP($CJ$3,'名前・生年月日入力'!$B$3:$W$109,19))</f>
        <v>0</v>
      </c>
      <c r="CR150" s="167"/>
      <c r="CS150" s="167"/>
      <c r="CT150" s="167"/>
      <c r="CU150" s="167"/>
      <c r="CV150" s="167"/>
      <c r="CW150" s="167"/>
      <c r="CX150" s="167"/>
      <c r="CY150" s="167"/>
      <c r="CZ150" s="167"/>
      <c r="DA150" s="167"/>
      <c r="DB150" s="167"/>
      <c r="DC150" s="167"/>
      <c r="DD150" s="9"/>
      <c r="DE150" s="9"/>
      <c r="DF150" s="9"/>
    </row>
    <row r="151" spans="91:110" ht="30" customHeight="1" hidden="1">
      <c r="CM151" s="9"/>
      <c r="CN151" s="9"/>
      <c r="CO151" s="223">
        <f>IF($CJ$3="","",VLOOKUP($CJ$3,'名前・生年月日入力'!$B$3:$W$109,20))</f>
        <v>0</v>
      </c>
      <c r="CP151" s="224"/>
      <c r="CQ151" s="14">
        <f>IF($CJ$3="","",VLOOKUP($CJ$3,'名前・生年月日入力'!$B$3:$W$109,21))</f>
        <v>0</v>
      </c>
      <c r="CR151" s="167"/>
      <c r="CS151" s="167"/>
      <c r="CT151" s="167"/>
      <c r="CU151" s="167"/>
      <c r="CV151" s="167"/>
      <c r="CW151" s="167"/>
      <c r="CX151" s="167"/>
      <c r="CY151" s="167"/>
      <c r="CZ151" s="167"/>
      <c r="DA151" s="167"/>
      <c r="DB151" s="167"/>
      <c r="DC151" s="167"/>
      <c r="DD151" s="9"/>
      <c r="DE151" s="9"/>
      <c r="DF151" s="9"/>
    </row>
    <row r="152" spans="91:110" ht="30" customHeight="1" hidden="1">
      <c r="CM152" s="9"/>
      <c r="CN152" s="9"/>
      <c r="CO152" s="224"/>
      <c r="CP152" s="224"/>
      <c r="CQ152" s="167"/>
      <c r="CR152" s="167"/>
      <c r="CS152" s="167"/>
      <c r="CT152" s="167"/>
      <c r="CU152" s="167"/>
      <c r="CV152" s="167"/>
      <c r="CW152" s="167"/>
      <c r="CX152" s="167"/>
      <c r="CY152" s="167"/>
      <c r="CZ152" s="167"/>
      <c r="DA152" s="167"/>
      <c r="DB152" s="167"/>
      <c r="DC152" s="167"/>
      <c r="DD152" s="9"/>
      <c r="DE152" s="9"/>
      <c r="DF152" s="9"/>
    </row>
    <row r="153" spans="91:110" ht="30" customHeight="1" hidden="1"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</row>
    <row r="154" spans="89:101" ht="30" customHeight="1" hidden="1">
      <c r="CK154" s="6">
        <f>IF($CJ$3="","",VLOOKUP($CJ$3,'評定入力'!$B$5:$AK$104,5))</f>
        <v>0</v>
      </c>
      <c r="CL154" s="6">
        <f>IF($CJ$3="","",VLOOKUP($CJ$3,'評定入力'!$B$5:$AK$104,6))</f>
        <v>0</v>
      </c>
      <c r="CM154" s="6">
        <f>IF($CJ$3="","",VLOOKUP($CJ$3,'評定入力'!$B$5:$AK$104,7))</f>
        <v>0</v>
      </c>
      <c r="CN154" s="6">
        <f>IF($CJ$3="","",VLOOKUP($CJ$3,'評定入力'!$B$5:$AK$104,8))</f>
        <v>0</v>
      </c>
      <c r="CO154" s="6">
        <f>IF($CJ$3="","",VLOOKUP($CJ$3,'評定入力'!$B$5:$AK$104,9))</f>
        <v>0</v>
      </c>
      <c r="CP154" s="6">
        <f>IF($CJ$3="","",VLOOKUP($CJ$3,'評定入力'!$B$5:$AK$104,10))</f>
        <v>0</v>
      </c>
      <c r="CQ154" s="6">
        <f>IF($CJ$3="","",VLOOKUP($CJ$3,'評定入力'!$B$5:$AK$104,11))</f>
        <v>0</v>
      </c>
      <c r="CR154" s="6">
        <f>IF($CJ$3="","",VLOOKUP($CJ$3,'評定入力'!$B$5:$AK$104,12))</f>
        <v>0</v>
      </c>
      <c r="CS154" s="6">
        <f>IF($CJ$3="","",VLOOKUP($CJ$3,'評定入力'!$B$5:$AK$104,13))</f>
        <v>0</v>
      </c>
      <c r="CT154" s="6"/>
      <c r="CU154" s="222"/>
      <c r="CV154" s="222"/>
      <c r="CW154" s="4"/>
    </row>
    <row r="155" spans="89:101" ht="30" customHeight="1" hidden="1">
      <c r="CK155" s="6">
        <f>IF($CJ$3="","",VLOOKUP($CJ$3,'評定入力'!$B$5:$AK$104,15))</f>
        <v>0</v>
      </c>
      <c r="CL155" s="6">
        <f>IF($CJ$3="","",VLOOKUP($CJ$3,'評定入力'!$B$5:$AK$104,16))</f>
        <v>0</v>
      </c>
      <c r="CM155" s="6">
        <f>IF($CJ$3="","",VLOOKUP($CJ$3,'評定入力'!$B$5:$AK$104,17))</f>
        <v>0</v>
      </c>
      <c r="CN155" s="6">
        <f>IF($CJ$3="","",VLOOKUP($CJ$3,'評定入力'!$B$5:$AK$104,18))</f>
        <v>0</v>
      </c>
      <c r="CO155" s="6">
        <f>IF($CJ$3="","",VLOOKUP($CJ$3,'評定入力'!$B$5:$AK$104,19))</f>
        <v>0</v>
      </c>
      <c r="CP155" s="6">
        <f>IF($CJ$3="","",VLOOKUP($CJ$3,'評定入力'!$B$5:$AK$104,20))</f>
        <v>0</v>
      </c>
      <c r="CQ155" s="6">
        <f>IF($CJ$3="","",VLOOKUP($CJ$3,'評定入力'!$B$5:$AK$104,21))</f>
        <v>0</v>
      </c>
      <c r="CR155" s="6">
        <f>IF($CJ$3="","",VLOOKUP($CJ$3,'評定入力'!$B$5:$AK$104,22))</f>
        <v>0</v>
      </c>
      <c r="CS155" s="6">
        <f>IF($CJ$3="","",VLOOKUP($CJ$3,'評定入力'!$B$5:$AK$104,23))</f>
        <v>0</v>
      </c>
      <c r="CT155" s="6"/>
      <c r="CU155" s="222"/>
      <c r="CV155" s="222"/>
      <c r="CW155" s="4"/>
    </row>
    <row r="156" spans="89:101" ht="30" customHeight="1" hidden="1">
      <c r="CK156" s="6">
        <f>IF($CJ$3="","",VLOOKUP($CJ$3,'評定入力'!$B$5:$AK$104,25))</f>
        <v>0</v>
      </c>
      <c r="CL156" s="6">
        <f>IF($CJ$3="","",VLOOKUP($CJ$3,'評定入力'!$B$5:$AK$104,26))</f>
        <v>0</v>
      </c>
      <c r="CM156" s="6">
        <f>IF($CJ$3="","",VLOOKUP($CJ$3,'評定入力'!$B$5:$AK$104,27))</f>
        <v>0</v>
      </c>
      <c r="CN156" s="6">
        <f>IF($CJ$3="","",VLOOKUP($CJ$3,'評定入力'!$B$5:$AK$104,28))</f>
        <v>0</v>
      </c>
      <c r="CO156" s="6">
        <f>IF($CJ$3="","",VLOOKUP($CJ$3,'評定入力'!$B$5:$AK$104,29))</f>
        <v>0</v>
      </c>
      <c r="CP156" s="6">
        <f>IF($CJ$3="","",VLOOKUP($CJ$3,'評定入力'!$B$5:$AK$104,30))</f>
        <v>0</v>
      </c>
      <c r="CQ156" s="6">
        <f>IF($CJ$3="","",VLOOKUP($CJ$3,'評定入力'!$B$5:$AK$104,31))</f>
        <v>0</v>
      </c>
      <c r="CR156" s="6">
        <f>IF($CJ$3="","",VLOOKUP($CJ$3,'評定入力'!$B$5:$AK$104,32))</f>
        <v>0</v>
      </c>
      <c r="CS156" s="6">
        <f>IF($CJ$3="","",VLOOKUP($CJ$3,'評定入力'!$B$5:$AK$104,33))</f>
        <v>0</v>
      </c>
      <c r="CT156" s="6"/>
      <c r="CU156" s="222"/>
      <c r="CV156" s="222"/>
      <c r="CW156" s="4"/>
    </row>
    <row r="157" spans="89:101" ht="30" customHeight="1" hidden="1"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222"/>
      <c r="CV157" s="222"/>
      <c r="CW157" s="4"/>
    </row>
    <row r="158" spans="90:101" ht="30" customHeight="1" hidden="1">
      <c r="CL158" s="225">
        <f>IF($CJ$3="","",VLOOKUP($CJ$3,'欠席入力'!$B$5:$AK$104,5))</f>
        <v>0</v>
      </c>
      <c r="CM158" s="225"/>
      <c r="CN158" s="225"/>
      <c r="CO158" s="225"/>
      <c r="CP158" s="222"/>
      <c r="CQ158" s="222"/>
      <c r="CR158" s="222"/>
      <c r="CS158" s="6">
        <f>IF($CJ$3="","",VLOOKUP($CJ$3,'評定入力'!$B$5:$AK$104,35))</f>
        <v>0</v>
      </c>
      <c r="CT158" s="6"/>
      <c r="CU158" s="167"/>
      <c r="CV158" s="167"/>
      <c r="CW158" s="167"/>
    </row>
    <row r="159" spans="40:101" ht="30" customHeight="1" hidden="1">
      <c r="AN159" s="205"/>
      <c r="CL159" s="225">
        <f>IF($CJ$3="","",VLOOKUP($CJ$3,'欠席入力'!$B$5:$AK$104,7))</f>
        <v>0</v>
      </c>
      <c r="CM159" s="225"/>
      <c r="CN159" s="225"/>
      <c r="CO159" s="225"/>
      <c r="CP159" s="222"/>
      <c r="CQ159" s="222"/>
      <c r="CR159" s="222"/>
      <c r="CS159" s="6">
        <f>IF($CJ$3="","",VLOOKUP($CJ$3,'評定入力'!$B$5:$AK$104,36))</f>
        <v>0</v>
      </c>
      <c r="CT159" s="6"/>
      <c r="CU159" s="167"/>
      <c r="CV159" s="167"/>
      <c r="CW159" s="167"/>
    </row>
    <row r="160" spans="90:101" ht="30" customHeight="1" hidden="1">
      <c r="CL160" s="225">
        <f>IF($CJ$3="","",VLOOKUP($CJ$3,'欠席入力'!$B$5:$AK$104,9))</f>
        <v>0</v>
      </c>
      <c r="CM160" s="225"/>
      <c r="CN160" s="225"/>
      <c r="CO160" s="225"/>
      <c r="CP160" s="4"/>
      <c r="CQ160" s="4"/>
      <c r="CR160" s="4"/>
      <c r="CS160" s="6"/>
      <c r="CT160" s="6"/>
      <c r="CU160" s="167"/>
      <c r="CV160" s="167"/>
      <c r="CW160" s="167"/>
    </row>
    <row r="161" spans="90:101" ht="30" customHeight="1">
      <c r="CL161" s="225"/>
      <c r="CM161" s="225"/>
      <c r="CN161" s="225"/>
      <c r="CO161" s="225"/>
      <c r="CP161" s="4"/>
      <c r="CQ161" s="4"/>
      <c r="CR161" s="4"/>
      <c r="CS161" s="4"/>
      <c r="CT161" s="4"/>
      <c r="CU161" s="4"/>
      <c r="CV161" s="4"/>
      <c r="CW161" s="4"/>
    </row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</sheetData>
  <sheetProtection password="CADB" sheet="1" objects="1" scenarios="1"/>
  <protectedRanges>
    <protectedRange sqref="CJ3:CJ4" name="範囲1"/>
  </protectedRanges>
  <mergeCells count="152">
    <mergeCell ref="CB35:CC36"/>
    <mergeCell ref="BS52:CC53"/>
    <mergeCell ref="BE23:BH24"/>
    <mergeCell ref="BM23:BN24"/>
    <mergeCell ref="BY23:CA24"/>
    <mergeCell ref="BI23:BK24"/>
    <mergeCell ref="AU30:BZ32"/>
    <mergeCell ref="BI35:BM36"/>
    <mergeCell ref="BC48:BE49"/>
    <mergeCell ref="BR48:BU49"/>
    <mergeCell ref="BY68:BZ69"/>
    <mergeCell ref="BU23:BV24"/>
    <mergeCell ref="BR39:BU42"/>
    <mergeCell ref="BF52:BR53"/>
    <mergeCell ref="BF59:BG63"/>
    <mergeCell ref="BF48:BG49"/>
    <mergeCell ref="BF58:BG58"/>
    <mergeCell ref="BJ59:BL63"/>
    <mergeCell ref="BR62:CB63"/>
    <mergeCell ref="BZ48:CB49"/>
    <mergeCell ref="CL4:CM4"/>
    <mergeCell ref="CL6:CS17"/>
    <mergeCell ref="BS55:CC56"/>
    <mergeCell ref="BO9:CC14"/>
    <mergeCell ref="CJ3:CJ4"/>
    <mergeCell ref="BC18:BI20"/>
    <mergeCell ref="BK18:BL20"/>
    <mergeCell ref="U2:BN3"/>
    <mergeCell ref="BS35:CA36"/>
    <mergeCell ref="CB23:CC24"/>
    <mergeCell ref="BS76:CA77"/>
    <mergeCell ref="BX73:CA74"/>
    <mergeCell ref="BS73:BW74"/>
    <mergeCell ref="BE75:BF76"/>
    <mergeCell ref="AS55:AV56"/>
    <mergeCell ref="AS70:AT72"/>
    <mergeCell ref="AW70:AX72"/>
    <mergeCell ref="AS59:AT63"/>
    <mergeCell ref="BA55:BE56"/>
    <mergeCell ref="AX59:AY63"/>
    <mergeCell ref="AI18:AI20"/>
    <mergeCell ref="AP18:AV20"/>
    <mergeCell ref="AJ17:AO21"/>
    <mergeCell ref="U17:AE21"/>
    <mergeCell ref="AL10:BE14"/>
    <mergeCell ref="BI15:CB16"/>
    <mergeCell ref="AW19:AZ20"/>
    <mergeCell ref="AW17:AZ18"/>
    <mergeCell ref="M18:T20"/>
    <mergeCell ref="AF18:AG20"/>
    <mergeCell ref="AC25:AN28"/>
    <mergeCell ref="AR48:AX49"/>
    <mergeCell ref="AL30:AT32"/>
    <mergeCell ref="N48:T49"/>
    <mergeCell ref="W48:AO49"/>
    <mergeCell ref="AL39:AT41"/>
    <mergeCell ref="AU39:BO41"/>
    <mergeCell ref="BO48:BQ49"/>
    <mergeCell ref="AP26:AQ27"/>
    <mergeCell ref="T44:CA46"/>
    <mergeCell ref="BF55:BR56"/>
    <mergeCell ref="P68:Q74"/>
    <mergeCell ref="BD59:BE63"/>
    <mergeCell ref="AW66:AX67"/>
    <mergeCell ref="BA66:BB67"/>
    <mergeCell ref="BE66:BF67"/>
    <mergeCell ref="P26:AA27"/>
    <mergeCell ref="M53:T56"/>
    <mergeCell ref="BV48:BY49"/>
    <mergeCell ref="BP60:BW61"/>
    <mergeCell ref="AO59:AP63"/>
    <mergeCell ref="AK66:AL67"/>
    <mergeCell ref="AS66:AT67"/>
    <mergeCell ref="AS52:AV53"/>
    <mergeCell ref="AW52:AZ53"/>
    <mergeCell ref="AZ59:BA63"/>
    <mergeCell ref="BA52:BE53"/>
    <mergeCell ref="AL35:AT36"/>
    <mergeCell ref="V53:AO56"/>
    <mergeCell ref="AW55:AZ56"/>
    <mergeCell ref="AV59:AW63"/>
    <mergeCell ref="AO70:AP72"/>
    <mergeCell ref="BA70:BB72"/>
    <mergeCell ref="AG66:AH67"/>
    <mergeCell ref="T66:W67"/>
    <mergeCell ref="T70:W72"/>
    <mergeCell ref="M61:O74"/>
    <mergeCell ref="Y59:Z63"/>
    <mergeCell ref="AC59:AD63"/>
    <mergeCell ref="BQ23:BS24"/>
    <mergeCell ref="AZ47:BB50"/>
    <mergeCell ref="BL48:BM49"/>
    <mergeCell ref="BI48:BK49"/>
    <mergeCell ref="AU35:BB36"/>
    <mergeCell ref="BO35:BP36"/>
    <mergeCell ref="BD35:BE36"/>
    <mergeCell ref="BI119:BY121"/>
    <mergeCell ref="Q61:V62"/>
    <mergeCell ref="Y66:Z67"/>
    <mergeCell ref="AC66:AD67"/>
    <mergeCell ref="AD78:CB80"/>
    <mergeCell ref="AA82:AB83"/>
    <mergeCell ref="BF64:BG64"/>
    <mergeCell ref="P90:U91"/>
    <mergeCell ref="AD90:CB91"/>
    <mergeCell ref="R68:S74"/>
    <mergeCell ref="AD86:CB87"/>
    <mergeCell ref="AS75:AT76"/>
    <mergeCell ref="AG75:AH76"/>
    <mergeCell ref="BJ66:BL67"/>
    <mergeCell ref="BS68:BW69"/>
    <mergeCell ref="AW75:AX76"/>
    <mergeCell ref="BJ75:BL76"/>
    <mergeCell ref="AC75:AD76"/>
    <mergeCell ref="AO75:AP76"/>
    <mergeCell ref="AD82:CB83"/>
    <mergeCell ref="BE70:BF72"/>
    <mergeCell ref="AC70:AD72"/>
    <mergeCell ref="AG70:AH72"/>
    <mergeCell ref="AO66:AP67"/>
    <mergeCell ref="Y70:Z72"/>
    <mergeCell ref="Y75:Z76"/>
    <mergeCell ref="O121:Y123"/>
    <mergeCell ref="BI123:CC124"/>
    <mergeCell ref="M108:O118"/>
    <mergeCell ref="V78:AC80"/>
    <mergeCell ref="W82:Z83"/>
    <mergeCell ref="AK75:AL76"/>
    <mergeCell ref="P82:U83"/>
    <mergeCell ref="O120:Y120"/>
    <mergeCell ref="T75:W76"/>
    <mergeCell ref="Q94:AP95"/>
    <mergeCell ref="W90:Z91"/>
    <mergeCell ref="P78:U80"/>
    <mergeCell ref="CJ1:CJ2"/>
    <mergeCell ref="BB59:BC63"/>
    <mergeCell ref="AG59:AH63"/>
    <mergeCell ref="AK59:AL63"/>
    <mergeCell ref="BJ70:BL72"/>
    <mergeCell ref="W86:Z87"/>
    <mergeCell ref="AK70:AL72"/>
    <mergeCell ref="BA75:BB76"/>
    <mergeCell ref="P86:U87"/>
    <mergeCell ref="CA119:CB121"/>
    <mergeCell ref="AX94:BY95"/>
    <mergeCell ref="AA86:AB87"/>
    <mergeCell ref="O98:AQ106"/>
    <mergeCell ref="AV98:CA106"/>
    <mergeCell ref="AA90:AB91"/>
    <mergeCell ref="AT120:BD121"/>
    <mergeCell ref="Q109:CA117"/>
    <mergeCell ref="M80:O90"/>
  </mergeCells>
  <printOptions/>
  <pageMargins left="0" right="0" top="0" bottom="0" header="0.5118110236220472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</dc:creator>
  <cp:keywords/>
  <dc:description/>
  <cp:lastModifiedBy>HOOH030</cp:lastModifiedBy>
  <cp:lastPrinted>2016-12-06T04:13:11Z</cp:lastPrinted>
  <dcterms:created xsi:type="dcterms:W3CDTF">2002-11-28T21:45:37Z</dcterms:created>
  <dcterms:modified xsi:type="dcterms:W3CDTF">2017-12-05T07:18:32Z</dcterms:modified>
  <cp:category/>
  <cp:version/>
  <cp:contentType/>
  <cp:contentStatus/>
</cp:coreProperties>
</file>